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" windowWidth="15225" windowHeight="8195" firstSheet="1" activeTab="1"/>
  </bookViews>
  <sheets>
    <sheet name="Пояснительная" sheetId="1" state="hidden" r:id="rId1"/>
    <sheet name="на совет" sheetId="2" r:id="rId2"/>
    <sheet name="Лист1" sheetId="3" r:id="rId3"/>
  </sheets>
  <definedNames>
    <definedName name="_xlnm._FilterDatabase" localSheetId="1" hidden="1">'на совет'!$G$1:$G$142</definedName>
  </definedNames>
  <calcPr fullCalcOnLoad="1"/>
</workbook>
</file>

<file path=xl/sharedStrings.xml><?xml version="1.0" encoding="utf-8"?>
<sst xmlns="http://schemas.openxmlformats.org/spreadsheetml/2006/main" count="795" uniqueCount="257">
  <si>
    <t>20700000</t>
  </si>
  <si>
    <t>21900000</t>
  </si>
  <si>
    <t>10504000</t>
  </si>
  <si>
    <t>10302000</t>
  </si>
  <si>
    <t xml:space="preserve">Акцизы по подакцизным товарам (продукции), производимым на территории Российской Федерации </t>
  </si>
  <si>
    <t>Прочие доходы от использования имущества и прав, находящихся в государственной и муниципальной собственности</t>
  </si>
  <si>
    <t>11109000</t>
  </si>
  <si>
    <t>11301000</t>
  </si>
  <si>
    <t>11301990</t>
  </si>
  <si>
    <t>Субвенции бюджетам муниципальных образований на обеспечение жилыми помещениями   детей-сирот,  детей, оставшихся без попечения родителей, а  также детей, находящихся под     опекой попечительством),   не   имеющих   закрепленного  жилого помещения</t>
  </si>
  <si>
    <t>20203026</t>
  </si>
  <si>
    <t>(тыс.руб.)</t>
  </si>
  <si>
    <t>ВСЕГО</t>
  </si>
  <si>
    <t>00</t>
  </si>
  <si>
    <t>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</si>
  <si>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</si>
  <si>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</si>
  <si>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</si>
  <si>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</si>
  <si>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</si>
  <si>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20203008</t>
  </si>
  <si>
    <t>20203009</t>
  </si>
  <si>
    <t xml:space="preserve">Субвенции бюджетам муниципальных районов на обеспечение мер социальной поддержки ветеранов труда и тружеников тыла </t>
  </si>
  <si>
    <t>Субвенции бюджетам муниципальных районов на выплату ежемесячного пособия на ребенка</t>
  </si>
  <si>
    <t>Налоговые и неналоговые доходы</t>
  </si>
  <si>
    <t>Наименование показателей бюджетной классификации</t>
  </si>
  <si>
    <t>Адм.</t>
  </si>
  <si>
    <t>Вид.</t>
  </si>
  <si>
    <t>Эл.</t>
  </si>
  <si>
    <t>Прогр</t>
  </si>
  <si>
    <t>ЭК</t>
  </si>
  <si>
    <t/>
  </si>
  <si>
    <t>10000000</t>
  </si>
  <si>
    <t>10100000</t>
  </si>
  <si>
    <t>Налог на доходы физических лиц</t>
  </si>
  <si>
    <t>10102000</t>
  </si>
  <si>
    <t>01</t>
  </si>
  <si>
    <t>110</t>
  </si>
  <si>
    <t>10500000</t>
  </si>
  <si>
    <t>Единый налог на вмененный доход для отдельных видов деятельности</t>
  </si>
  <si>
    <t>10502000</t>
  </si>
  <si>
    <t>02</t>
  </si>
  <si>
    <t>Единый сельскохозяйственный налог</t>
  </si>
  <si>
    <t>10503000</t>
  </si>
  <si>
    <t>10800000</t>
  </si>
  <si>
    <t>11100000</t>
  </si>
  <si>
    <t>Налог, взимаемый в связи с применением патентной системы налогообложения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</si>
  <si>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</si>
  <si>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</si>
  <si>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</si>
  <si>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10</t>
  </si>
  <si>
    <t>0000</t>
  </si>
  <si>
    <t>120</t>
  </si>
  <si>
    <t>11105030</t>
  </si>
  <si>
    <t>05</t>
  </si>
  <si>
    <t>Платежи от государственных и муниципальных унитарных предприятий</t>
  </si>
  <si>
    <t>11107000</t>
  </si>
  <si>
    <t>11107010</t>
  </si>
  <si>
    <t>11200000</t>
  </si>
  <si>
    <t>11201000</t>
  </si>
  <si>
    <t>11300000</t>
  </si>
  <si>
    <t>130</t>
  </si>
  <si>
    <t>11400000</t>
  </si>
  <si>
    <t>430</t>
  </si>
  <si>
    <t>11600000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</si>
  <si>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</si>
  <si>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</si>
  <si>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151</t>
  </si>
  <si>
    <t>Безвозмездные поступления</t>
  </si>
  <si>
    <t>20000000</t>
  </si>
  <si>
    <t>11406013</t>
  </si>
  <si>
    <t>Безвозмездные  поступления  от  других   бюджетов бюджетной системы Российской Федерации</t>
  </si>
  <si>
    <t>20200000</t>
  </si>
  <si>
    <t>Дотации на выравнивание  бюджетной обеспеченности</t>
  </si>
  <si>
    <t>Дотации бюджетам на поддержку мер по  обеспечению сбалансированности бюджетов</t>
  </si>
  <si>
    <t>Прочие субсидии</t>
  </si>
  <si>
    <t>Субвенции бюджетам муниципальных образований на ежемесячное денежное вознаграждение  за  классное руководство</t>
  </si>
  <si>
    <t>20203021</t>
  </si>
  <si>
    <t>20209000</t>
  </si>
  <si>
    <t>Прочие безвозмездные поступления от других бюджетов бюджетной системы</t>
  </si>
  <si>
    <t>20202215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</si>
  <si>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краевого бюджета</t>
  </si>
  <si>
    <t>Налоги на совокупный доход</t>
  </si>
  <si>
    <t>20249999</t>
  </si>
  <si>
    <t>20230024</t>
  </si>
  <si>
    <t>20230029</t>
  </si>
  <si>
    <t>20235280</t>
  </si>
  <si>
    <t>20235084</t>
  </si>
  <si>
    <t>20235250</t>
  </si>
  <si>
    <t>20235220</t>
  </si>
  <si>
    <t>20235120</t>
  </si>
  <si>
    <t>20239998</t>
  </si>
  <si>
    <t>20230000</t>
  </si>
  <si>
    <t>20240000</t>
  </si>
  <si>
    <t>20235380</t>
  </si>
  <si>
    <t>20235270</t>
  </si>
  <si>
    <t>20229999</t>
  </si>
  <si>
    <t>20220000</t>
  </si>
  <si>
    <t>20210000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</si>
  <si>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</si>
  <si>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</si>
  <si>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</si>
  <si>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20235543</t>
  </si>
  <si>
    <t>Утверждено решением на пердидущем совете</t>
  </si>
  <si>
    <t xml:space="preserve">Объем доходов с учетом вносимых дополнений </t>
  </si>
  <si>
    <t>Сумма изменений</t>
  </si>
  <si>
    <t>Увеличение бюджета</t>
  </si>
  <si>
    <t>Уменьшение бюджета</t>
  </si>
  <si>
    <t>Собственные средства бюджета</t>
  </si>
  <si>
    <t>ИТОГО увеличений</t>
  </si>
  <si>
    <t>ИТОГО уменьшений</t>
  </si>
  <si>
    <t xml:space="preserve">Средства Краевого бюджета </t>
  </si>
  <si>
    <t xml:space="preserve">Возврат средст (остатки, дебиторская задолженность) </t>
  </si>
  <si>
    <t>20235462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</si>
  <si>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</si>
  <si>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20225027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</si>
  <si>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</si>
  <si>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20225519</t>
  </si>
  <si>
    <t>Субсидия бюджетам на поддержку отрасли культуры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</si>
  <si>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</si>
  <si>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</t>
  </si>
  <si>
    <t>20220077</t>
  </si>
  <si>
    <t>20220216</t>
  </si>
  <si>
    <t>440</t>
  </si>
  <si>
    <t>Целевые средства</t>
  </si>
  <si>
    <t>Налог на имущество физических лиц</t>
  </si>
  <si>
    <t>10601000</t>
  </si>
  <si>
    <t>04</t>
  </si>
  <si>
    <t>10600000</t>
  </si>
  <si>
    <t>Налоги на имущество</t>
  </si>
  <si>
    <t>Земельный налог</t>
  </si>
  <si>
    <t>10606000</t>
  </si>
  <si>
    <t>20215001</t>
  </si>
  <si>
    <t>20215002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</si>
  <si>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</si>
  <si>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</si>
  <si>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</si>
  <si>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</si>
  <si>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оплату жилищно-коммунальных услуг отдельным категориям граждан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</si>
  <si>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</si>
  <si>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</si>
  <si>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</si>
  <si>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Доходы бюджетов городских округов от возврата бюджетными учреждениями остатков субсидий прошлых лет</t>
  </si>
  <si>
    <t>20704000</t>
  </si>
  <si>
    <t>21804010</t>
  </si>
  <si>
    <t>11301994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</si>
  <si>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</si>
  <si>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</si>
  <si>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11302994</t>
  </si>
  <si>
    <t>11402043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</si>
  <si>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</si>
  <si>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Налоги на прибыль, доходы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</si>
  <si>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</si>
  <si>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негативное воздействие на окружающую среду</t>
  </si>
  <si>
    <t>Прочие доходы от компенсации затрат бюджетов городских округов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</si>
  <si>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</si>
  <si>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</si>
  <si>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</si>
  <si>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</si>
  <si>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</si>
  <si>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городских округов на поддержку отрасли культуры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</si>
  <si>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</si>
  <si>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</si>
  <si>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</si>
  <si>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</si>
  <si>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</si>
  <si>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</si>
  <si>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</si>
  <si>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</si>
  <si>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</si>
  <si>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</si>
  <si>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</si>
  <si>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Единая субвенция бюджетам городских округов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</si>
  <si>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</si>
  <si>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</si>
  <si>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</si>
  <si>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</si>
  <si>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</si>
  <si>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безвозмездные поступления в бюджеты городских округов</t>
  </si>
  <si>
    <t>Налоги на товары (работы, услуги), реализуемые на территории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</si>
  <si>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</si>
  <si>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</si>
  <si>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Дотации бюджетам бюджетной системы Российской Федерации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</si>
  <si>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</si>
  <si>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</si>
  <si>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Единая субвенция местным бюджетам</t>
  </si>
  <si>
    <t>Прочие безвозмездные поступления</t>
  </si>
  <si>
    <t>10300000</t>
  </si>
  <si>
    <t>150</t>
  </si>
  <si>
    <t>Еденица измерения тыс. руб.</t>
  </si>
  <si>
    <t>тыс. руб.</t>
  </si>
  <si>
    <t>Субвенции бюджетам городских округов на осуществление ежемесячной выплаты в связи с рождением (усыновлением) первого ребенка</t>
  </si>
  <si>
    <t>20235502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</si>
  <si>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</si>
  <si>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20235573</t>
  </si>
  <si>
    <t>Дотации бюджетам городских округов на выравнивание  бюджетной обеспеченности</t>
  </si>
  <si>
    <t>Дотации бюджетам городских округов на поддержку мер по  обеспечению сбалансированности бюджетов</t>
  </si>
  <si>
    <t>Доходы от оказания платных услуг и компенсации затрат государства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</si>
  <si>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</si>
  <si>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осуществление ежемесячной выплаты в связи с рождением (усыновлением) первого ребенка</t>
  </si>
  <si>
    <t>20225304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</si>
  <si>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</si>
  <si>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</si>
  <si>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Налог вимаемый в связи с применением упрощенной системы налогоообложения</t>
  </si>
  <si>
    <t>10501000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</si>
  <si>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</si>
  <si>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>20235302</t>
  </si>
  <si>
    <t>20245303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</si>
  <si>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</si>
  <si>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20225497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</si>
  <si>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</si>
  <si>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</si>
  <si>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 xml:space="preserve">                            городского округа Ставропольского </t>
  </si>
  <si>
    <t>20235404</t>
  </si>
  <si>
    <t>Субвенции бюджетам на оказание государственной социальной помощи на основании социального контракта отдельным категориям граждан</t>
  </si>
  <si>
    <t>Субвенции бюджетам городских округов на оказание государственной социальной помощи на основании социального контракта отдельным категориям граждан</t>
  </si>
  <si>
    <t>11105070</t>
  </si>
  <si>
    <t xml:space="preserve">Доходы от сдачи в аренду имущества, составляющего государственную (муниципальную) казну 
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</si>
  <si>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</si>
  <si>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</si>
  <si>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</si>
  <si>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20225555</t>
  </si>
  <si>
    <t>2024 год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</si>
  <si>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</si>
  <si>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</si>
  <si>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</t>
  </si>
  <si>
    <t xml:space="preserve">Прочие неналоговые доходы </t>
  </si>
  <si>
    <t>11700000</t>
  </si>
  <si>
    <t>Прочие неналоговые доходы бюджетов городских округов (право за размещение нестационарных торговых объектов)</t>
  </si>
  <si>
    <t>11705040</t>
  </si>
  <si>
    <t>180</t>
  </si>
  <si>
    <t>План на 2024 год</t>
  </si>
  <si>
    <t xml:space="preserve">                            Приложение 4</t>
  </si>
  <si>
    <t xml:space="preserve">                            городского округа Ставропольского края  </t>
  </si>
  <si>
    <t xml:space="preserve">                            к решению Совета депутатов Советского </t>
  </si>
  <si>
    <t>Инициативные проекты</t>
  </si>
  <si>
    <t>11715020</t>
  </si>
  <si>
    <t>Пояснительная записка
к проекту решения Совета Советского муниципального района Ставропольского края «О внесении изменений в решение Совета Советского муниципального района «О бюджете Советского муниципального района на 2023од и плановый период 2024 и 2025годов».</t>
  </si>
  <si>
    <t>2025 год</t>
  </si>
  <si>
    <t xml:space="preserve">                            от  декабря 2022 г.№   "О бюджете Советского </t>
  </si>
  <si>
    <t xml:space="preserve">                            края на 2023 год и плановый период 2024</t>
  </si>
  <si>
    <t xml:space="preserve">                            и 2025 годов"</t>
  </si>
  <si>
    <t>Распределение доходов местного бюджета в соответствии с классификацией доходов бюджетов на плановый период 2024 и 2025 годов</t>
  </si>
  <si>
    <t>План на 2025 год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</si>
  <si>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</si>
  <si>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20225098</t>
  </si>
  <si>
    <t>20225299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</si>
  <si>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</si>
  <si>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</si>
  <si>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20225513</t>
  </si>
  <si>
    <t>Субсидии бюджетам на развитие сети учреждений культурно-досугового типа</t>
  </si>
  <si>
    <t>Субсидии бюджетам городских округов на развитие сети учреждений культурно-досугового типа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</si>
  <si>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</si>
  <si>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</si>
  <si>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20235179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</si>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</sst>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;\-#,##0.00;#,##0.00"/>
    <numFmt numFmtId="174" formatCode="_-* #,##0.0_р_._-;\-* #,##0.0_р_._-;_-* &quot;-&quot;??_р_._-;_-@_-"/>
    <numFmt numFmtId="175" formatCode="#,##0;\-#,##0;#,##0"/>
    <numFmt numFmtId="176" formatCode="#,##0.000;\-#,##0.000;#,##0.000"/>
    <numFmt numFmtId="177" formatCode="#,##0.0000;\-#,##0.0000;#,##0.0000"/>
    <numFmt numFmtId="178" formatCode="#,##0.00000;\-#,##0.00000;#,##0.00000"/>
    <numFmt numFmtId="179" formatCode="#,##0.0;\-#,##0.0;#,##0.0"/>
    <numFmt numFmtId="180" formatCode="#,##0.000000;\-#,##0.000000;#,##0.000000"/>
    <numFmt numFmtId="181" formatCode="#,##0.00_ ;\-#,##0.00\ "/>
    <numFmt numFmtId="182" formatCode="0.000"/>
    <numFmt numFmtId="183" formatCode="0.0000"/>
    <numFmt numFmtId="184" formatCode="0.00000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0.000000"/>
    <numFmt numFmtId="195" formatCode="#,##0_ ;\-#,##0\ "/>
    <numFmt numFmtId="196" formatCode="#,##0.0000000_ ;\-#,##0.0000000\ "/>
    <numFmt numFmtId="197" formatCode="#,##0.00;[Red]\-#,##0.00;0.00"/>
    <numFmt numFmtId="198" formatCode="0\.00\.000\.000"/>
    <numFmt numFmtId="199" formatCode="0\.00"/>
    <numFmt numFmtId="200" formatCode="00\.000\.000"/>
    <numFmt numFmtId="201" formatCode="000\.00\.000\.0"/>
    <numFmt numFmtId="202" formatCode="000"/>
    <numFmt numFmtId="203" formatCode="00\.00\.00"/>
    <numFmt numFmtId="204" formatCode="000000"/>
    <numFmt numFmtId="205" formatCode="0_ ;\-0\ "/>
    <numFmt numFmtId="206" formatCode="0000"/>
    <numFmt numFmtId="207" formatCode="#,##0.00&quot;р.&quot;"/>
    <numFmt numFmtId="208" formatCode="[$-FC19]d\ mmmm\ yyyy\ &quot;г.&quot;"/>
    <numFmt numFmtId="209" formatCode="#,##0.000"/>
    <numFmt numFmtId="210" formatCode="#,##0.0000"/>
    <numFmt numFmtId="211" formatCode="#,##0.00000"/>
    <numFmt numFmtId="212" formatCode="#,##0.0"/>
    <numFmt numFmtId="213" formatCode="#,##0.000000"/>
    <numFmt numFmtId="214" formatCode="_-* #,##0.000_р_._-;\-* #,##0.000_р_._-;_-* &quot;-&quot;??_р_._-;_-@_-"/>
    <numFmt numFmtId="215" formatCode="_-* #,##0.0000_р_._-;\-* #,##0.0000_р_._-;_-* &quot;-&quot;??_р_._-;_-@_-"/>
    <numFmt numFmtId="216" formatCode="_-* #,##0.00000_р_._-;\-* #,##0.00000_р_._-;_-* &quot;-&quot;??_р_._-;_-@_-"/>
    <numFmt numFmtId="217" formatCode="_-* #,##0.000000_р_._-;\-* #,##0.000000_р_._-;_-* &quot;-&quot;??_р_._-;_-@_-"/>
  </numFmts>
  <fonts count="46">
    <font>
      <sz val="10"/>
      <name val="Arial Cyr"/>
      <family val="0"/>
    </font>
    <font>
      <b/>
      <sz val="10"/>
      <color indexed="6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wrapText="1"/>
    </xf>
    <xf numFmtId="0" fontId="8" fillId="33" borderId="11" xfId="0" applyFont="1" applyFill="1" applyBorder="1" applyAlignment="1">
      <alignment horizontal="center" wrapText="1"/>
    </xf>
    <xf numFmtId="171" fontId="0" fillId="33" borderId="12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0" fillId="32" borderId="10" xfId="0" applyNumberForma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171" fontId="0" fillId="0" borderId="16" xfId="0" applyNumberFormat="1" applyFill="1" applyBorder="1" applyAlignment="1">
      <alignment/>
    </xf>
    <xf numFmtId="171" fontId="0" fillId="0" borderId="16" xfId="8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0" xfId="72" applyNumberFormat="1" applyFont="1" applyFill="1" applyBorder="1" applyAlignment="1" applyProtection="1">
      <alignment vertical="top" wrapText="1"/>
      <protection hidden="1"/>
    </xf>
    <xf numFmtId="181" fontId="0" fillId="0" borderId="10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181" fontId="0" fillId="0" borderId="16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left" wrapText="1"/>
    </xf>
    <xf numFmtId="0" fontId="5" fillId="0" borderId="20" xfId="0" applyFont="1" applyBorder="1" applyAlignment="1">
      <alignment wrapText="1"/>
    </xf>
    <xf numFmtId="0" fontId="5" fillId="32" borderId="20" xfId="0" applyFont="1" applyFill="1" applyBorder="1" applyAlignment="1">
      <alignment horizontal="left" wrapText="1"/>
    </xf>
    <xf numFmtId="0" fontId="5" fillId="32" borderId="20" xfId="0" applyNumberFormat="1" applyFont="1" applyFill="1" applyBorder="1" applyAlignment="1">
      <alignment horizontal="left" wrapText="1"/>
    </xf>
    <xf numFmtId="0" fontId="0" fillId="0" borderId="21" xfId="0" applyBorder="1" applyAlignment="1">
      <alignment vertical="top" wrapText="1"/>
    </xf>
    <xf numFmtId="49" fontId="5" fillId="0" borderId="22" xfId="0" applyNumberFormat="1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center" vertical="top"/>
    </xf>
    <xf numFmtId="173" fontId="5" fillId="32" borderId="10" xfId="0" applyNumberFormat="1" applyFont="1" applyFill="1" applyBorder="1" applyAlignment="1">
      <alignment horizontal="center" vertical="top"/>
    </xf>
    <xf numFmtId="206" fontId="5" fillId="32" borderId="10" xfId="0" applyNumberFormat="1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204" fontId="0" fillId="0" borderId="10" xfId="0" applyNumberFormat="1" applyFill="1" applyBorder="1" applyAlignment="1">
      <alignment wrapText="1"/>
    </xf>
    <xf numFmtId="4" fontId="0" fillId="32" borderId="10" xfId="0" applyNumberFormat="1" applyFill="1" applyBorder="1" applyAlignment="1">
      <alignment horizontal="right" vertical="center"/>
    </xf>
    <xf numFmtId="0" fontId="5" fillId="0" borderId="13" xfId="0" applyNumberFormat="1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left" vertical="top"/>
    </xf>
    <xf numFmtId="49" fontId="5" fillId="0" borderId="24" xfId="0" applyNumberFormat="1" applyFont="1" applyBorder="1" applyAlignment="1">
      <alignment horizontal="center" vertical="top"/>
    </xf>
    <xf numFmtId="0" fontId="5" fillId="0" borderId="25" xfId="0" applyFont="1" applyBorder="1" applyAlignment="1">
      <alignment/>
    </xf>
    <xf numFmtId="49" fontId="5" fillId="0" borderId="25" xfId="0" applyNumberFormat="1" applyFont="1" applyBorder="1" applyAlignment="1">
      <alignment/>
    </xf>
    <xf numFmtId="0" fontId="9" fillId="0" borderId="0" xfId="0" applyFont="1" applyAlignment="1">
      <alignment horizontal="center"/>
    </xf>
    <xf numFmtId="171" fontId="0" fillId="0" borderId="26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171" fontId="0" fillId="0" borderId="28" xfId="0" applyNumberFormat="1" applyBorder="1" applyAlignment="1">
      <alignment/>
    </xf>
    <xf numFmtId="4" fontId="5" fillId="0" borderId="29" xfId="0" applyNumberFormat="1" applyFont="1" applyFill="1" applyBorder="1" applyAlignment="1">
      <alignment horizontal="center" vertical="top"/>
    </xf>
    <xf numFmtId="49" fontId="5" fillId="32" borderId="29" xfId="0" applyNumberFormat="1" applyFont="1" applyFill="1" applyBorder="1" applyAlignment="1">
      <alignment vertical="top" wrapText="1"/>
    </xf>
    <xf numFmtId="4" fontId="5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9" fillId="0" borderId="11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171" fontId="9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34" borderId="12" xfId="0" applyFill="1" applyBorder="1" applyAlignment="1">
      <alignment/>
    </xf>
    <xf numFmtId="0" fontId="5" fillId="0" borderId="10" xfId="56" applyNumberFormat="1" applyFont="1" applyFill="1" applyBorder="1" applyAlignment="1" applyProtection="1">
      <alignment vertical="top" wrapText="1"/>
      <protection hidden="1"/>
    </xf>
    <xf numFmtId="4" fontId="5" fillId="0" borderId="27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vertical="top" wrapText="1"/>
    </xf>
    <xf numFmtId="4" fontId="5" fillId="0" borderId="27" xfId="0" applyNumberFormat="1" applyFont="1" applyFill="1" applyBorder="1" applyAlignment="1">
      <alignment horizontal="center" vertical="center"/>
    </xf>
    <xf numFmtId="4" fontId="0" fillId="0" borderId="32" xfId="0" applyNumberFormat="1" applyBorder="1" applyAlignment="1">
      <alignment vertical="center"/>
    </xf>
    <xf numFmtId="171" fontId="0" fillId="0" borderId="0" xfId="81" applyFont="1" applyAlignment="1">
      <alignment/>
    </xf>
    <xf numFmtId="49" fontId="5" fillId="0" borderId="22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right" vertical="center"/>
    </xf>
    <xf numFmtId="173" fontId="10" fillId="0" borderId="29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215" fontId="9" fillId="0" borderId="31" xfId="0" applyNumberFormat="1" applyFont="1" applyFill="1" applyBorder="1" applyAlignment="1">
      <alignment/>
    </xf>
    <xf numFmtId="216" fontId="9" fillId="0" borderId="31" xfId="0" applyNumberFormat="1" applyFont="1" applyFill="1" applyBorder="1" applyAlignment="1">
      <alignment/>
    </xf>
    <xf numFmtId="216" fontId="9" fillId="0" borderId="12" xfId="0" applyNumberFormat="1" applyFont="1" applyFill="1" applyBorder="1" applyAlignment="1">
      <alignment/>
    </xf>
    <xf numFmtId="216" fontId="0" fillId="0" borderId="0" xfId="0" applyNumberFormat="1" applyFont="1" applyAlignment="1">
      <alignment horizontal="right"/>
    </xf>
    <xf numFmtId="216" fontId="0" fillId="0" borderId="0" xfId="0" applyNumberFormat="1" applyAlignment="1">
      <alignment/>
    </xf>
    <xf numFmtId="0" fontId="5" fillId="32" borderId="10" xfId="0" applyNumberFormat="1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0" fillId="34" borderId="33" xfId="0" applyFill="1" applyBorder="1" applyAlignment="1">
      <alignment/>
    </xf>
    <xf numFmtId="0" fontId="9" fillId="0" borderId="15" xfId="0" applyFont="1" applyFill="1" applyBorder="1" applyAlignment="1">
      <alignment/>
    </xf>
    <xf numFmtId="171" fontId="9" fillId="0" borderId="19" xfId="0" applyNumberFormat="1" applyFont="1" applyFill="1" applyBorder="1" applyAlignment="1">
      <alignment/>
    </xf>
    <xf numFmtId="171" fontId="9" fillId="0" borderId="26" xfId="0" applyNumberFormat="1" applyFont="1" applyFill="1" applyBorder="1" applyAlignment="1">
      <alignment/>
    </xf>
    <xf numFmtId="171" fontId="9" fillId="0" borderId="34" xfId="0" applyNumberFormat="1" applyFont="1" applyFill="1" applyBorder="1" applyAlignment="1">
      <alignment/>
    </xf>
    <xf numFmtId="171" fontId="9" fillId="0" borderId="26" xfId="0" applyNumberFormat="1" applyFont="1" applyBorder="1" applyAlignment="1">
      <alignment/>
    </xf>
    <xf numFmtId="171" fontId="9" fillId="0" borderId="16" xfId="0" applyNumberFormat="1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/>
    </xf>
    <xf numFmtId="4" fontId="5" fillId="32" borderId="10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 wrapText="1"/>
    </xf>
    <xf numFmtId="173" fontId="10" fillId="32" borderId="10" xfId="0" applyNumberFormat="1" applyFont="1" applyFill="1" applyBorder="1" applyAlignment="1">
      <alignment horizontal="right" vertical="center"/>
    </xf>
    <xf numFmtId="49" fontId="5" fillId="32" borderId="24" xfId="0" applyNumberFormat="1" applyFont="1" applyFill="1" applyBorder="1" applyAlignment="1">
      <alignment horizontal="center" vertical="center"/>
    </xf>
    <xf numFmtId="209" fontId="5" fillId="32" borderId="27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211" fontId="0" fillId="32" borderId="32" xfId="0" applyNumberFormat="1" applyFill="1" applyBorder="1" applyAlignment="1">
      <alignment vertical="center"/>
    </xf>
    <xf numFmtId="4" fontId="5" fillId="32" borderId="29" xfId="81" applyNumberFormat="1" applyFont="1" applyFill="1" applyBorder="1" applyAlignment="1">
      <alignment horizontal="center" vertical="center"/>
    </xf>
    <xf numFmtId="209" fontId="5" fillId="32" borderId="10" xfId="0" applyNumberFormat="1" applyFont="1" applyFill="1" applyBorder="1" applyAlignment="1">
      <alignment horizontal="center" vertical="center"/>
    </xf>
    <xf numFmtId="209" fontId="0" fillId="32" borderId="10" xfId="0" applyNumberFormat="1" applyFill="1" applyBorder="1" applyAlignment="1">
      <alignment/>
    </xf>
    <xf numFmtId="209" fontId="0" fillId="32" borderId="10" xfId="0" applyNumberFormat="1" applyFill="1" applyBorder="1" applyAlignment="1">
      <alignment vertical="center"/>
    </xf>
    <xf numFmtId="184" fontId="5" fillId="32" borderId="29" xfId="81" applyNumberFormat="1" applyFont="1" applyFill="1" applyBorder="1" applyAlignment="1">
      <alignment horizontal="center" vertical="center"/>
    </xf>
    <xf numFmtId="212" fontId="5" fillId="32" borderId="10" xfId="0" applyNumberFormat="1" applyFont="1" applyFill="1" applyBorder="1" applyAlignment="1">
      <alignment horizontal="center" vertical="center"/>
    </xf>
    <xf numFmtId="212" fontId="0" fillId="32" borderId="10" xfId="0" applyNumberFormat="1" applyFill="1" applyBorder="1" applyAlignment="1">
      <alignment/>
    </xf>
    <xf numFmtId="182" fontId="5" fillId="32" borderId="29" xfId="81" applyNumberFormat="1" applyFont="1" applyFill="1" applyBorder="1" applyAlignment="1">
      <alignment horizontal="center" vertical="center"/>
    </xf>
    <xf numFmtId="209" fontId="0" fillId="32" borderId="0" xfId="0" applyNumberFormat="1" applyFill="1" applyBorder="1" applyAlignment="1">
      <alignment/>
    </xf>
    <xf numFmtId="211" fontId="5" fillId="32" borderId="10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left" vertical="center" wrapText="1"/>
    </xf>
    <xf numFmtId="2" fontId="5" fillId="0" borderId="29" xfId="81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/>
    </xf>
    <xf numFmtId="171" fontId="9" fillId="0" borderId="31" xfId="0" applyNumberFormat="1" applyFont="1" applyFill="1" applyBorder="1" applyAlignment="1">
      <alignment/>
    </xf>
    <xf numFmtId="0" fontId="0" fillId="32" borderId="10" xfId="0" applyFill="1" applyBorder="1" applyAlignment="1">
      <alignment horizontal="left" wrapText="1"/>
    </xf>
    <xf numFmtId="2" fontId="8" fillId="32" borderId="10" xfId="0" applyNumberFormat="1" applyFont="1" applyFill="1" applyBorder="1" applyAlignment="1">
      <alignment horizontal="right" wrapText="1"/>
    </xf>
    <xf numFmtId="0" fontId="8" fillId="32" borderId="10" xfId="0" applyFont="1" applyFill="1" applyBorder="1" applyAlignment="1">
      <alignment horizontal="right" wrapText="1"/>
    </xf>
    <xf numFmtId="0" fontId="5" fillId="0" borderId="23" xfId="0" applyFont="1" applyBorder="1" applyAlignment="1">
      <alignment horizontal="left" wrapText="1"/>
    </xf>
    <xf numFmtId="49" fontId="5" fillId="0" borderId="24" xfId="0" applyNumberFormat="1" applyFont="1" applyBorder="1" applyAlignment="1">
      <alignment/>
    </xf>
    <xf numFmtId="49" fontId="5" fillId="0" borderId="24" xfId="0" applyNumberFormat="1" applyFont="1" applyFill="1" applyBorder="1" applyAlignment="1">
      <alignment/>
    </xf>
    <xf numFmtId="49" fontId="5" fillId="0" borderId="35" xfId="0" applyNumberFormat="1" applyFont="1" applyBorder="1" applyAlignment="1">
      <alignment/>
    </xf>
    <xf numFmtId="0" fontId="5" fillId="0" borderId="20" xfId="54" applyNumberFormat="1" applyFont="1" applyFill="1" applyBorder="1" applyAlignment="1" applyProtection="1">
      <alignment wrapText="1"/>
      <protection hidden="1"/>
    </xf>
    <xf numFmtId="0" fontId="5" fillId="0" borderId="20" xfId="56" applyNumberFormat="1" applyFont="1" applyFill="1" applyBorder="1" applyAlignment="1" applyProtection="1">
      <alignment wrapText="1"/>
      <protection hidden="1"/>
    </xf>
    <xf numFmtId="0" fontId="5" fillId="32" borderId="20" xfId="56" applyNumberFormat="1" applyFont="1" applyFill="1" applyBorder="1" applyAlignment="1" applyProtection="1">
      <alignment vertical="center" wrapText="1"/>
      <protection hidden="1"/>
    </xf>
    <xf numFmtId="0" fontId="5" fillId="0" borderId="20" xfId="56" applyNumberFormat="1" applyFont="1" applyFill="1" applyBorder="1" applyAlignment="1" applyProtection="1">
      <alignment vertical="center" wrapText="1"/>
      <protection hidden="1"/>
    </xf>
    <xf numFmtId="0" fontId="5" fillId="0" borderId="21" xfId="0" applyFont="1" applyBorder="1" applyAlignment="1">
      <alignment horizontal="left" wrapText="1"/>
    </xf>
    <xf numFmtId="49" fontId="5" fillId="0" borderId="22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43" fontId="0" fillId="0" borderId="0" xfId="0" applyNumberFormat="1" applyAlignment="1">
      <alignment/>
    </xf>
    <xf numFmtId="49" fontId="5" fillId="0" borderId="25" xfId="0" applyNumberFormat="1" applyFont="1" applyFill="1" applyBorder="1" applyAlignment="1">
      <alignment/>
    </xf>
    <xf numFmtId="4" fontId="0" fillId="0" borderId="37" xfId="0" applyNumberForma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2" fillId="0" borderId="0" xfId="73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/>
    </xf>
    <xf numFmtId="4" fontId="0" fillId="0" borderId="37" xfId="81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173" fontId="5" fillId="0" borderId="25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7" xfId="81" applyNumberFormat="1" applyFont="1" applyFill="1" applyBorder="1" applyAlignment="1">
      <alignment horizontal="right"/>
    </xf>
    <xf numFmtId="197" fontId="5" fillId="0" borderId="38" xfId="55" applyNumberFormat="1" applyFont="1" applyFill="1" applyBorder="1" applyAlignment="1" applyProtection="1">
      <alignment/>
      <protection hidden="1"/>
    </xf>
    <xf numFmtId="197" fontId="5" fillId="0" borderId="25" xfId="55" applyNumberFormat="1" applyFont="1" applyFill="1" applyBorder="1" applyAlignment="1" applyProtection="1">
      <alignment/>
      <protection hidden="1"/>
    </xf>
    <xf numFmtId="173" fontId="5" fillId="0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173" fontId="5" fillId="0" borderId="39" xfId="0" applyNumberFormat="1" applyFont="1" applyFill="1" applyBorder="1" applyAlignment="1">
      <alignment/>
    </xf>
    <xf numFmtId="173" fontId="5" fillId="0" borderId="40" xfId="0" applyNumberFormat="1" applyFont="1" applyFill="1" applyBorder="1" applyAlignment="1">
      <alignment/>
    </xf>
    <xf numFmtId="2" fontId="0" fillId="0" borderId="39" xfId="0" applyNumberFormat="1" applyFill="1" applyBorder="1" applyAlignment="1">
      <alignment/>
    </xf>
    <xf numFmtId="173" fontId="5" fillId="0" borderId="35" xfId="0" applyNumberFormat="1" applyFont="1" applyFill="1" applyBorder="1" applyAlignment="1">
      <alignment/>
    </xf>
    <xf numFmtId="173" fontId="5" fillId="0" borderId="36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8" fillId="33" borderId="41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/>
    </xf>
    <xf numFmtId="0" fontId="8" fillId="33" borderId="42" xfId="0" applyFont="1" applyFill="1" applyBorder="1" applyAlignment="1">
      <alignment/>
    </xf>
    <xf numFmtId="0" fontId="8" fillId="33" borderId="43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33" xfId="73" applyFont="1" applyFill="1" applyBorder="1" applyAlignment="1" applyProtection="1">
      <alignment horizontal="center" vertical="center" wrapText="1"/>
      <protection/>
    </xf>
    <xf numFmtId="0" fontId="3" fillId="0" borderId="35" xfId="73" applyFon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Alignment="1">
      <alignment horizontal="center" vertical="justify" wrapText="1"/>
    </xf>
    <xf numFmtId="0" fontId="2" fillId="0" borderId="0" xfId="73" applyFont="1" applyBorder="1" applyAlignment="1">
      <alignment horizontal="right"/>
    </xf>
    <xf numFmtId="0" fontId="3" fillId="0" borderId="45" xfId="73" applyFont="1" applyBorder="1" applyAlignment="1">
      <alignment horizontal="center" vertical="center" wrapText="1"/>
    </xf>
    <xf numFmtId="0" fontId="3" fillId="0" borderId="23" xfId="73" applyFont="1" applyBorder="1" applyAlignment="1">
      <alignment horizontal="center" vertical="center" wrapText="1"/>
    </xf>
    <xf numFmtId="0" fontId="3" fillId="0" borderId="46" xfId="73" applyFont="1" applyBorder="1" applyAlignment="1" applyProtection="1">
      <alignment horizontal="center" vertical="center" wrapText="1"/>
      <protection locked="0"/>
    </xf>
    <xf numFmtId="0" fontId="3" fillId="0" borderId="24" xfId="73" applyFont="1" applyBorder="1" applyAlignment="1" applyProtection="1">
      <alignment horizontal="center" vertical="center" wrapText="1"/>
      <protection locked="0"/>
    </xf>
    <xf numFmtId="0" fontId="3" fillId="0" borderId="46" xfId="73" applyFont="1" applyBorder="1" applyAlignment="1">
      <alignment horizontal="center" vertical="center" wrapText="1"/>
    </xf>
    <xf numFmtId="0" fontId="3" fillId="0" borderId="24" xfId="73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wrapText="1"/>
      <protection hidden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2" xfId="55"/>
    <cellStyle name="Обычный 2 10" xfId="56"/>
    <cellStyle name="Обычный 2 2" xfId="57"/>
    <cellStyle name="Обычный 2 3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tmp" xfId="72"/>
    <cellStyle name="Обычный_Лист1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75" zoomScaleNormal="75" zoomScalePageLayoutView="0" workbookViewId="0" topLeftCell="A1">
      <selection activeCell="G15" sqref="G15"/>
    </sheetView>
  </sheetViews>
  <sheetFormatPr defaultColWidth="9.00390625" defaultRowHeight="12.75"/>
  <cols>
    <col min="1" max="1" width="34.375" style="0" customWidth="1"/>
    <col min="2" max="3" width="19.375" style="0" customWidth="1"/>
    <col min="4" max="4" width="36.125" style="0" customWidth="1"/>
    <col min="5" max="5" width="20.375" style="0" customWidth="1"/>
    <col min="6" max="6" width="22.00390625" style="0" hidden="1" customWidth="1"/>
    <col min="7" max="7" width="18.625" style="0" customWidth="1"/>
    <col min="8" max="8" width="18.375" style="0" customWidth="1"/>
  </cols>
  <sheetData>
    <row r="1" spans="1:5" s="4" customFormat="1" ht="72" customHeight="1">
      <c r="A1" s="166" t="s">
        <v>237</v>
      </c>
      <c r="B1" s="167"/>
      <c r="C1" s="167"/>
      <c r="D1" s="167"/>
      <c r="E1" s="167"/>
    </row>
    <row r="2" spans="1:5" s="4" customFormat="1" ht="19.5" customHeight="1">
      <c r="A2" s="9"/>
      <c r="B2" s="8"/>
      <c r="C2" s="8"/>
      <c r="D2" s="8"/>
      <c r="E2" s="8"/>
    </row>
    <row r="3" spans="1:7" s="4" customFormat="1" ht="19.5" customHeight="1">
      <c r="A3" t="s">
        <v>189</v>
      </c>
      <c r="B3" s="53"/>
      <c r="C3" s="53"/>
      <c r="E3" s="53" t="s">
        <v>222</v>
      </c>
      <c r="F3" s="53"/>
      <c r="G3" s="53" t="s">
        <v>238</v>
      </c>
    </row>
    <row r="4" spans="1:10" s="4" customFormat="1" ht="19.5" customHeight="1">
      <c r="A4" s="167" t="s">
        <v>103</v>
      </c>
      <c r="B4" s="167"/>
      <c r="C4" s="167"/>
      <c r="D4" s="167"/>
      <c r="E4" s="10"/>
      <c r="F4" s="8"/>
      <c r="G4" s="10"/>
      <c r="H4" s="8"/>
      <c r="J4" s="11"/>
    </row>
    <row r="5" spans="1:10" s="4" customFormat="1" ht="19.5" customHeight="1">
      <c r="A5" s="167" t="s">
        <v>104</v>
      </c>
      <c r="B5" s="167"/>
      <c r="C5" s="167"/>
      <c r="D5" s="167"/>
      <c r="E5" s="10">
        <f>E4+E6</f>
        <v>0</v>
      </c>
      <c r="F5" s="8"/>
      <c r="G5" s="10">
        <f>G4+G6</f>
        <v>0</v>
      </c>
      <c r="H5" s="8"/>
      <c r="J5" s="11"/>
    </row>
    <row r="6" spans="1:10" s="4" customFormat="1" ht="19.5" customHeight="1">
      <c r="A6" s="167" t="s">
        <v>105</v>
      </c>
      <c r="B6" s="167"/>
      <c r="C6" s="167"/>
      <c r="D6" s="167"/>
      <c r="E6" s="10">
        <f>B9+E9</f>
        <v>0</v>
      </c>
      <c r="F6" s="12"/>
      <c r="G6" s="89">
        <f>C9+G9</f>
        <v>0</v>
      </c>
      <c r="H6" s="8"/>
      <c r="J6" s="11"/>
    </row>
    <row r="7" spans="1:10" s="4" customFormat="1" ht="19.5" customHeight="1">
      <c r="A7" s="8"/>
      <c r="B7" s="53" t="s">
        <v>222</v>
      </c>
      <c r="C7" s="53" t="s">
        <v>238</v>
      </c>
      <c r="D7" s="8"/>
      <c r="E7" s="53" t="s">
        <v>222</v>
      </c>
      <c r="F7" s="53" t="s">
        <v>222</v>
      </c>
      <c r="G7" s="53" t="s">
        <v>238</v>
      </c>
      <c r="H7" s="8"/>
      <c r="J7" s="11"/>
    </row>
    <row r="8" ht="19.5" customHeight="1" thickBot="1">
      <c r="G8" t="s">
        <v>190</v>
      </c>
    </row>
    <row r="9" spans="1:8" ht="19.5" customHeight="1" thickBot="1">
      <c r="A9" s="13" t="s">
        <v>106</v>
      </c>
      <c r="B9" s="14">
        <f>B20+B33+B41+B47</f>
        <v>0</v>
      </c>
      <c r="C9" s="14">
        <f>C20+C33+C41+C47</f>
        <v>0</v>
      </c>
      <c r="D9" s="13" t="s">
        <v>107</v>
      </c>
      <c r="E9" s="14">
        <f>E20+E33+E41+E47</f>
        <v>0</v>
      </c>
      <c r="F9" s="61"/>
      <c r="G9" s="14">
        <f>G20+G33+G41+G47</f>
        <v>0</v>
      </c>
      <c r="H9" s="5"/>
    </row>
    <row r="10" spans="1:7" ht="19.5" customHeight="1" thickBot="1">
      <c r="A10" s="15"/>
      <c r="B10" s="16"/>
      <c r="C10" s="16"/>
      <c r="D10" s="16"/>
      <c r="E10" s="17"/>
      <c r="G10" s="59"/>
    </row>
    <row r="11" spans="1:7" ht="19.5" customHeight="1">
      <c r="A11" s="163" t="s">
        <v>108</v>
      </c>
      <c r="B11" s="164"/>
      <c r="C11" s="164"/>
      <c r="D11" s="164"/>
      <c r="E11" s="165"/>
      <c r="F11" s="92"/>
      <c r="G11" s="93"/>
    </row>
    <row r="12" spans="1:7" ht="56.25" customHeight="1">
      <c r="A12" s="124"/>
      <c r="B12" s="125"/>
      <c r="C12" s="104"/>
      <c r="D12" s="100"/>
      <c r="E12" s="100"/>
      <c r="F12" s="101"/>
      <c r="G12" s="101"/>
    </row>
    <row r="13" spans="1:7" ht="58.5" customHeight="1">
      <c r="A13" s="124"/>
      <c r="B13" s="125"/>
      <c r="C13" s="104"/>
      <c r="D13" s="100"/>
      <c r="E13" s="100"/>
      <c r="F13" s="101"/>
      <c r="G13" s="101"/>
    </row>
    <row r="14" spans="1:7" ht="59.25" customHeight="1">
      <c r="A14" s="124"/>
      <c r="B14" s="125"/>
      <c r="C14" s="104"/>
      <c r="D14" s="100"/>
      <c r="E14" s="100"/>
      <c r="F14" s="101"/>
      <c r="G14" s="101"/>
    </row>
    <row r="15" spans="1:7" ht="56.25" customHeight="1">
      <c r="A15" s="124"/>
      <c r="B15" s="125"/>
      <c r="C15" s="104"/>
      <c r="D15" s="100"/>
      <c r="E15" s="100"/>
      <c r="F15" s="101"/>
      <c r="G15" s="101"/>
    </row>
    <row r="16" spans="1:7" ht="51.75" customHeight="1">
      <c r="A16" s="124"/>
      <c r="B16" s="125"/>
      <c r="C16" s="104"/>
      <c r="D16" s="100"/>
      <c r="E16" s="100"/>
      <c r="F16" s="101"/>
      <c r="G16" s="101"/>
    </row>
    <row r="17" spans="1:7" ht="61.5" customHeight="1">
      <c r="A17" s="124"/>
      <c r="B17" s="126"/>
      <c r="C17" s="104"/>
      <c r="D17" s="100"/>
      <c r="E17" s="100"/>
      <c r="F17" s="101"/>
      <c r="G17" s="101"/>
    </row>
    <row r="18" spans="1:7" ht="62.25" customHeight="1">
      <c r="A18" s="124"/>
      <c r="B18" s="126"/>
      <c r="C18" s="104"/>
      <c r="D18" s="100"/>
      <c r="E18" s="100"/>
      <c r="F18" s="101"/>
      <c r="G18" s="101"/>
    </row>
    <row r="19" spans="1:7" ht="17.25" customHeight="1">
      <c r="A19" s="91"/>
      <c r="B19" s="102"/>
      <c r="C19" s="102"/>
      <c r="D19" s="91"/>
      <c r="E19" s="102"/>
      <c r="F19" s="103"/>
      <c r="G19" s="102"/>
    </row>
    <row r="20" spans="1:7" ht="19.5" customHeight="1" thickBot="1">
      <c r="A20" s="94" t="s">
        <v>109</v>
      </c>
      <c r="B20" s="95">
        <f>SUM(B12:B19)</f>
        <v>0</v>
      </c>
      <c r="C20" s="96">
        <f>C12</f>
        <v>0</v>
      </c>
      <c r="D20" s="94" t="s">
        <v>110</v>
      </c>
      <c r="E20" s="97">
        <f>E19</f>
        <v>0</v>
      </c>
      <c r="F20" s="98">
        <f>E20+B20</f>
        <v>0</v>
      </c>
      <c r="G20" s="99">
        <f>G19</f>
        <v>0</v>
      </c>
    </row>
    <row r="21" spans="1:7" ht="19.5" customHeight="1" thickBot="1">
      <c r="A21" s="56"/>
      <c r="B21" s="57"/>
      <c r="C21" s="57"/>
      <c r="D21" s="57"/>
      <c r="E21" s="58"/>
      <c r="G21" s="59"/>
    </row>
    <row r="22" spans="1:8" ht="19.5" customHeight="1" thickBot="1">
      <c r="A22" s="160" t="s">
        <v>111</v>
      </c>
      <c r="B22" s="161"/>
      <c r="C22" s="161"/>
      <c r="D22" s="161"/>
      <c r="E22" s="162"/>
      <c r="F22" s="69"/>
      <c r="G22" s="70"/>
      <c r="H22" s="5"/>
    </row>
    <row r="23" spans="1:8" ht="12.75">
      <c r="A23" s="120"/>
      <c r="B23" s="82"/>
      <c r="C23" s="105"/>
      <c r="D23" s="106"/>
      <c r="E23" s="107"/>
      <c r="F23" s="108"/>
      <c r="G23" s="109"/>
      <c r="H23" s="5"/>
    </row>
    <row r="24" spans="1:8" ht="12.75">
      <c r="A24" s="120"/>
      <c r="B24" s="83"/>
      <c r="C24" s="110"/>
      <c r="D24" s="106"/>
      <c r="E24" s="111"/>
      <c r="F24" s="112"/>
      <c r="G24" s="113"/>
      <c r="H24" s="5"/>
    </row>
    <row r="25" spans="1:8" ht="57" customHeight="1">
      <c r="A25" s="120"/>
      <c r="B25" s="121"/>
      <c r="C25" s="114"/>
      <c r="D25" s="106"/>
      <c r="E25" s="115"/>
      <c r="F25" s="116"/>
      <c r="G25" s="115"/>
      <c r="H25" s="5"/>
    </row>
    <row r="26" spans="1:8" ht="54" customHeight="1">
      <c r="A26" s="120"/>
      <c r="B26" s="121"/>
      <c r="C26" s="117"/>
      <c r="D26" s="106"/>
      <c r="E26" s="111"/>
      <c r="F26" s="118"/>
      <c r="G26" s="111"/>
      <c r="H26" s="5"/>
    </row>
    <row r="27" spans="1:8" ht="55.5" customHeight="1">
      <c r="A27" s="120"/>
      <c r="B27" s="121"/>
      <c r="C27" s="114"/>
      <c r="D27" s="106"/>
      <c r="E27" s="119"/>
      <c r="F27" s="118"/>
      <c r="G27" s="119"/>
      <c r="H27" s="90">
        <f>C27+G27</f>
        <v>0</v>
      </c>
    </row>
    <row r="28" spans="1:8" ht="55.5" customHeight="1">
      <c r="A28" s="120"/>
      <c r="B28" s="121"/>
      <c r="C28" s="114"/>
      <c r="D28" s="106"/>
      <c r="E28" s="111"/>
      <c r="F28" s="118"/>
      <c r="G28" s="111"/>
      <c r="H28" s="5"/>
    </row>
    <row r="29" spans="1:8" ht="57" customHeight="1" thickBot="1">
      <c r="A29" s="120"/>
      <c r="B29" s="122"/>
      <c r="C29" s="81"/>
      <c r="D29" s="84"/>
      <c r="E29" s="81"/>
      <c r="F29" s="60"/>
      <c r="G29" s="85"/>
      <c r="H29" s="5"/>
    </row>
    <row r="30" spans="1:8" ht="96" customHeight="1" hidden="1">
      <c r="A30" s="71"/>
      <c r="B30" s="64"/>
      <c r="C30" s="72"/>
      <c r="D30" s="73"/>
      <c r="E30" s="74"/>
      <c r="F30" s="60"/>
      <c r="G30" s="75"/>
      <c r="H30" s="5"/>
    </row>
    <row r="31" spans="1:8" ht="96" customHeight="1" hidden="1">
      <c r="A31" s="71"/>
      <c r="B31" s="64"/>
      <c r="C31" s="72"/>
      <c r="D31" s="73"/>
      <c r="E31" s="74"/>
      <c r="F31" s="60"/>
      <c r="G31" s="75"/>
      <c r="H31" s="5"/>
    </row>
    <row r="32" spans="1:8" ht="119.25" customHeight="1" hidden="1" thickBot="1">
      <c r="A32" s="71"/>
      <c r="B32" s="64"/>
      <c r="C32" s="62"/>
      <c r="D32" s="63"/>
      <c r="E32" s="64"/>
      <c r="F32" s="60"/>
      <c r="G32" s="65"/>
      <c r="H32" s="5"/>
    </row>
    <row r="33" spans="1:8" ht="19.5" customHeight="1" thickBot="1">
      <c r="A33" s="66" t="s">
        <v>109</v>
      </c>
      <c r="B33" s="123">
        <f>SUM(B23:B32)</f>
        <v>0</v>
      </c>
      <c r="C33" s="86">
        <f>SUM(C23:C32)</f>
        <v>0</v>
      </c>
      <c r="D33" s="67" t="s">
        <v>110</v>
      </c>
      <c r="E33" s="87">
        <f>SUM(E23:E32)</f>
        <v>0</v>
      </c>
      <c r="F33" s="68">
        <f>E33+B33</f>
        <v>0</v>
      </c>
      <c r="G33" s="88">
        <f>SUM(G23:G32)</f>
        <v>0</v>
      </c>
      <c r="H33" s="5"/>
    </row>
    <row r="34" spans="1:5" ht="19.5" customHeight="1" thickBot="1">
      <c r="A34" s="19"/>
      <c r="B34" s="20"/>
      <c r="C34" s="20"/>
      <c r="D34" s="20"/>
      <c r="E34" s="21"/>
    </row>
    <row r="35" spans="1:5" ht="19.5" customHeight="1">
      <c r="A35" s="163" t="s">
        <v>124</v>
      </c>
      <c r="B35" s="164"/>
      <c r="C35" s="164"/>
      <c r="D35" s="164"/>
      <c r="E35" s="165"/>
    </row>
    <row r="36" spans="1:8" ht="86.25" customHeight="1" hidden="1">
      <c r="A36" s="71"/>
      <c r="B36" s="40"/>
      <c r="C36" s="40"/>
      <c r="D36" s="18"/>
      <c r="E36" s="46"/>
      <c r="F36" s="5"/>
      <c r="H36" s="5"/>
    </row>
    <row r="37" spans="1:8" ht="93" customHeight="1" hidden="1">
      <c r="A37" s="71"/>
      <c r="B37" s="40"/>
      <c r="C37" s="40"/>
      <c r="D37" s="18"/>
      <c r="E37" s="46"/>
      <c r="F37" s="5"/>
      <c r="H37" s="5"/>
    </row>
    <row r="38" spans="1:8" ht="54.75" customHeight="1" hidden="1">
      <c r="A38" s="71"/>
      <c r="B38" s="40"/>
      <c r="C38" s="40"/>
      <c r="D38" s="18"/>
      <c r="E38" s="46"/>
      <c r="F38" s="5"/>
      <c r="H38" s="5"/>
    </row>
    <row r="39" spans="1:8" ht="54.75" customHeight="1" hidden="1">
      <c r="A39" s="71"/>
      <c r="B39" s="40"/>
      <c r="C39" s="40"/>
      <c r="D39" s="18"/>
      <c r="E39" s="46"/>
      <c r="F39" s="5"/>
      <c r="H39" s="5"/>
    </row>
    <row r="40" spans="1:8" ht="21" customHeight="1">
      <c r="A40" s="71"/>
      <c r="B40" s="40"/>
      <c r="C40" s="40"/>
      <c r="D40" s="18"/>
      <c r="E40" s="46"/>
      <c r="F40" s="5"/>
      <c r="H40" s="5"/>
    </row>
    <row r="41" spans="1:8" ht="19.5" customHeight="1" thickBot="1">
      <c r="A41" s="22" t="s">
        <v>109</v>
      </c>
      <c r="B41" s="23">
        <f>SUM(B36:B40)</f>
        <v>0</v>
      </c>
      <c r="C41" s="54"/>
      <c r="D41" s="22" t="s">
        <v>110</v>
      </c>
      <c r="E41" s="24">
        <f>SUM(E36:E36)</f>
        <v>0</v>
      </c>
      <c r="F41" s="5"/>
      <c r="H41" s="5"/>
    </row>
    <row r="42" spans="1:5" ht="19.5" customHeight="1" thickBot="1">
      <c r="A42" s="22"/>
      <c r="B42" s="25"/>
      <c r="C42" s="25"/>
      <c r="D42" s="25"/>
      <c r="E42" s="26"/>
    </row>
    <row r="43" spans="1:5" ht="19.5" customHeight="1">
      <c r="A43" s="163" t="s">
        <v>112</v>
      </c>
      <c r="B43" s="164"/>
      <c r="C43" s="164"/>
      <c r="D43" s="164"/>
      <c r="E43" s="165"/>
    </row>
    <row r="44" spans="1:5" ht="20.25" customHeight="1" hidden="1">
      <c r="A44" s="27"/>
      <c r="B44" s="28"/>
      <c r="C44" s="28"/>
      <c r="D44" s="31"/>
      <c r="E44" s="28"/>
    </row>
    <row r="45" spans="1:5" ht="27" customHeight="1">
      <c r="A45" s="41"/>
      <c r="B45" s="28"/>
      <c r="C45" s="28"/>
      <c r="D45" s="45"/>
      <c r="E45" s="28"/>
    </row>
    <row r="46" spans="1:5" ht="14.25" customHeight="1">
      <c r="A46" s="41"/>
      <c r="B46" s="28"/>
      <c r="C46" s="28"/>
      <c r="D46" s="45"/>
      <c r="E46" s="28"/>
    </row>
    <row r="47" spans="1:5" ht="19.5" customHeight="1" thickBot="1">
      <c r="A47" s="22" t="s">
        <v>109</v>
      </c>
      <c r="B47" s="29">
        <f>SUM(B44:B46)</f>
        <v>0</v>
      </c>
      <c r="C47" s="55"/>
      <c r="D47" s="22" t="s">
        <v>110</v>
      </c>
      <c r="E47" s="30">
        <f>SUM(E44:E46)</f>
        <v>0</v>
      </c>
    </row>
  </sheetData>
  <sheetProtection/>
  <mergeCells count="8">
    <mergeCell ref="A22:E22"/>
    <mergeCell ref="A35:E35"/>
    <mergeCell ref="A43:E43"/>
    <mergeCell ref="A1:E1"/>
    <mergeCell ref="A4:D4"/>
    <mergeCell ref="A5:D5"/>
    <mergeCell ref="A6:D6"/>
    <mergeCell ref="A11:E11"/>
  </mergeCells>
  <printOptions/>
  <pageMargins left="0.7086614173228347" right="0.1968503937007874" top="0.31496062992125984" bottom="0.31496062992125984" header="0.1968503937007874" footer="0.196850393700787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abSelected="1" zoomScalePageLayoutView="0" workbookViewId="0" topLeftCell="A13">
      <selection activeCell="A62" sqref="A59:IV62"/>
    </sheetView>
  </sheetViews>
  <sheetFormatPr defaultColWidth="9.00390625" defaultRowHeight="12.75"/>
  <cols>
    <col min="1" max="1" width="60.375" style="0" customWidth="1"/>
    <col min="2" max="2" width="5.00390625" style="0" customWidth="1"/>
    <col min="3" max="3" width="8.875" style="0" customWidth="1"/>
    <col min="4" max="4" width="3.875" style="0" customWidth="1"/>
    <col min="5" max="5" width="5.625" style="0" customWidth="1"/>
    <col min="6" max="6" width="4.00390625" style="0" customWidth="1"/>
    <col min="7" max="7" width="16.375" style="142" customWidth="1"/>
    <col min="8" max="8" width="17.625" style="142" customWidth="1"/>
    <col min="9" max="9" width="0.12890625" style="0" customWidth="1"/>
    <col min="10" max="10" width="18.75390625" style="0" customWidth="1"/>
    <col min="11" max="11" width="15.25390625" style="0" bestFit="1" customWidth="1"/>
    <col min="12" max="12" width="16.125" style="0" customWidth="1"/>
  </cols>
  <sheetData>
    <row r="1" spans="3:8" ht="12">
      <c r="C1" s="168" t="s">
        <v>232</v>
      </c>
      <c r="D1" s="168"/>
      <c r="E1" s="168"/>
      <c r="F1" s="168"/>
      <c r="G1" s="168"/>
      <c r="H1" s="168"/>
    </row>
    <row r="2" spans="3:8" ht="12">
      <c r="C2" s="168" t="s">
        <v>234</v>
      </c>
      <c r="D2" s="168"/>
      <c r="E2" s="168"/>
      <c r="F2" s="168"/>
      <c r="G2" s="168"/>
      <c r="H2" s="168"/>
    </row>
    <row r="3" spans="3:8" ht="12">
      <c r="C3" s="168" t="s">
        <v>233</v>
      </c>
      <c r="D3" s="168"/>
      <c r="E3" s="168"/>
      <c r="F3" s="168"/>
      <c r="G3" s="168"/>
      <c r="H3" s="168"/>
    </row>
    <row r="4" spans="3:8" ht="12">
      <c r="C4" s="168" t="s">
        <v>239</v>
      </c>
      <c r="D4" s="168"/>
      <c r="E4" s="168"/>
      <c r="F4" s="168"/>
      <c r="G4" s="168"/>
      <c r="H4" s="168"/>
    </row>
    <row r="5" spans="3:8" ht="12">
      <c r="C5" s="168" t="s">
        <v>212</v>
      </c>
      <c r="D5" s="168"/>
      <c r="E5" s="168"/>
      <c r="F5" s="168"/>
      <c r="G5" s="168"/>
      <c r="H5" s="168"/>
    </row>
    <row r="6" spans="3:8" ht="12">
      <c r="C6" s="168" t="s">
        <v>240</v>
      </c>
      <c r="D6" s="168"/>
      <c r="E6" s="168"/>
      <c r="F6" s="168"/>
      <c r="G6" s="168"/>
      <c r="H6" s="168"/>
    </row>
    <row r="7" spans="3:8" ht="12">
      <c r="C7" s="169" t="s">
        <v>241</v>
      </c>
      <c r="D7" s="169"/>
      <c r="E7" s="169"/>
      <c r="F7" s="169"/>
      <c r="G7" s="169"/>
      <c r="H7" s="168"/>
    </row>
    <row r="8" spans="3:7" ht="12">
      <c r="C8" s="7"/>
      <c r="D8" s="7"/>
      <c r="E8" s="7"/>
      <c r="F8" s="7"/>
      <c r="G8" s="141"/>
    </row>
    <row r="9" spans="3:7" ht="12">
      <c r="C9" s="7"/>
      <c r="D9" s="7"/>
      <c r="E9" s="7"/>
      <c r="F9" s="7"/>
      <c r="G9" s="141"/>
    </row>
    <row r="11" spans="1:8" ht="11.25" customHeight="1">
      <c r="A11" s="174" t="s">
        <v>242</v>
      </c>
      <c r="B11" s="174"/>
      <c r="C11" s="174"/>
      <c r="D11" s="174"/>
      <c r="E11" s="174"/>
      <c r="F11" s="174"/>
      <c r="G11" s="174"/>
      <c r="H11" s="174"/>
    </row>
    <row r="12" spans="1:8" ht="12.75" customHeight="1">
      <c r="A12" s="174"/>
      <c r="B12" s="174"/>
      <c r="C12" s="174"/>
      <c r="D12" s="174"/>
      <c r="E12" s="174"/>
      <c r="F12" s="174"/>
      <c r="G12" s="174"/>
      <c r="H12" s="174"/>
    </row>
    <row r="13" spans="1:8" ht="10.5" customHeight="1">
      <c r="A13" s="174"/>
      <c r="B13" s="174"/>
      <c r="C13" s="174"/>
      <c r="D13" s="174"/>
      <c r="E13" s="174"/>
      <c r="F13" s="174"/>
      <c r="G13" s="174"/>
      <c r="H13" s="174"/>
    </row>
    <row r="14" spans="1:8" ht="12" customHeight="1" thickBot="1">
      <c r="A14" s="175"/>
      <c r="B14" s="175"/>
      <c r="C14" s="175"/>
      <c r="D14" s="175"/>
      <c r="E14" s="175"/>
      <c r="F14" s="175"/>
      <c r="H14" s="143" t="s">
        <v>11</v>
      </c>
    </row>
    <row r="15" spans="1:8" ht="15.75" customHeight="1">
      <c r="A15" s="176" t="s">
        <v>25</v>
      </c>
      <c r="B15" s="178" t="s">
        <v>26</v>
      </c>
      <c r="C15" s="178" t="s">
        <v>27</v>
      </c>
      <c r="D15" s="180" t="s">
        <v>28</v>
      </c>
      <c r="E15" s="180" t="s">
        <v>29</v>
      </c>
      <c r="F15" s="170" t="s">
        <v>30</v>
      </c>
      <c r="G15" s="172" t="s">
        <v>231</v>
      </c>
      <c r="H15" s="172" t="s">
        <v>243</v>
      </c>
    </row>
    <row r="16" spans="1:8" ht="27" customHeight="1">
      <c r="A16" s="177"/>
      <c r="B16" s="179"/>
      <c r="C16" s="179"/>
      <c r="D16" s="181"/>
      <c r="E16" s="181"/>
      <c r="F16" s="171"/>
      <c r="G16" s="173"/>
      <c r="H16" s="173"/>
    </row>
    <row r="17" spans="1:12" ht="12">
      <c r="A17" s="32" t="s">
        <v>12</v>
      </c>
      <c r="B17" s="1"/>
      <c r="C17" s="1"/>
      <c r="D17" s="1"/>
      <c r="E17" s="1"/>
      <c r="F17" s="51"/>
      <c r="G17" s="144">
        <f>G18+G55</f>
        <v>1970319.4079999998</v>
      </c>
      <c r="H17" s="144">
        <f>H18+H55</f>
        <v>1953095.068</v>
      </c>
      <c r="I17" s="76">
        <f>G19+G21+G24+G25+G26+G27+G29+G30+G31+G34+G35+G36+G39+G42+G45+G51+G59+G74+G82+G84+G90+G93+G95+G97+G101+G105+G108+G113+G115+G119+G123+G127+G131+G134+G138</f>
        <v>1890434.4180000005</v>
      </c>
      <c r="J17" s="76"/>
      <c r="K17" s="80"/>
      <c r="L17" s="80"/>
    </row>
    <row r="18" spans="1:12" ht="12">
      <c r="A18" s="33" t="s">
        <v>24</v>
      </c>
      <c r="B18" s="2" t="s">
        <v>14</v>
      </c>
      <c r="C18" s="2" t="s">
        <v>32</v>
      </c>
      <c r="D18" s="2" t="s">
        <v>13</v>
      </c>
      <c r="E18" s="2" t="s">
        <v>51</v>
      </c>
      <c r="F18" s="52" t="s">
        <v>14</v>
      </c>
      <c r="G18" s="144">
        <f>G19+G21+G23+G28+G31+G32+G41+G43+G48+G51+G52</f>
        <v>546418.1479999999</v>
      </c>
      <c r="H18" s="144">
        <f>H19+H21+H23+H28+H31+H32+H41+H43+H48+H51+H52</f>
        <v>441605.48799999995</v>
      </c>
      <c r="K18" s="80"/>
      <c r="L18" s="80"/>
    </row>
    <row r="19" spans="1:12" ht="12">
      <c r="A19" s="33" t="s">
        <v>151</v>
      </c>
      <c r="B19" s="2" t="s">
        <v>14</v>
      </c>
      <c r="C19" s="2" t="s">
        <v>33</v>
      </c>
      <c r="D19" s="2" t="s">
        <v>13</v>
      </c>
      <c r="E19" s="2" t="s">
        <v>51</v>
      </c>
      <c r="F19" s="52" t="s">
        <v>14</v>
      </c>
      <c r="G19" s="144">
        <f>G20</f>
        <v>298038.73</v>
      </c>
      <c r="H19" s="144">
        <f>H20</f>
        <v>185816.55</v>
      </c>
      <c r="K19" s="76"/>
      <c r="L19" s="76"/>
    </row>
    <row r="20" spans="1:12" ht="12">
      <c r="A20" s="33" t="s">
        <v>34</v>
      </c>
      <c r="B20" s="2" t="s">
        <v>14</v>
      </c>
      <c r="C20" s="2" t="s">
        <v>35</v>
      </c>
      <c r="D20" s="2" t="s">
        <v>36</v>
      </c>
      <c r="E20" s="2" t="s">
        <v>51</v>
      </c>
      <c r="F20" s="52" t="s">
        <v>37</v>
      </c>
      <c r="G20" s="144">
        <f>179455+113017+5566.73</f>
        <v>298038.73</v>
      </c>
      <c r="H20" s="145">
        <f>180138+5678.55</f>
        <v>185816.55</v>
      </c>
      <c r="K20" s="80"/>
      <c r="L20" s="80"/>
    </row>
    <row r="21" spans="1:8" ht="24.75">
      <c r="A21" s="33" t="s">
        <v>179</v>
      </c>
      <c r="B21" s="2" t="s">
        <v>14</v>
      </c>
      <c r="C21" s="2" t="s">
        <v>187</v>
      </c>
      <c r="D21" s="2" t="s">
        <v>13</v>
      </c>
      <c r="E21" s="2" t="s">
        <v>51</v>
      </c>
      <c r="F21" s="52" t="s">
        <v>14</v>
      </c>
      <c r="G21" s="144">
        <f>G22</f>
        <v>27740.66</v>
      </c>
      <c r="H21" s="144">
        <f>H22</f>
        <v>29238.18</v>
      </c>
    </row>
    <row r="22" spans="1:8" ht="24.75">
      <c r="A22" s="33" t="s">
        <v>4</v>
      </c>
      <c r="B22" s="2" t="s">
        <v>14</v>
      </c>
      <c r="C22" s="2" t="s">
        <v>3</v>
      </c>
      <c r="D22" s="2" t="s">
        <v>36</v>
      </c>
      <c r="E22" s="2" t="s">
        <v>51</v>
      </c>
      <c r="F22" s="52" t="s">
        <v>37</v>
      </c>
      <c r="G22" s="144">
        <v>27740.66</v>
      </c>
      <c r="H22" s="140">
        <v>29238.18</v>
      </c>
    </row>
    <row r="23" spans="1:8" ht="12">
      <c r="A23" s="33" t="s">
        <v>82</v>
      </c>
      <c r="B23" s="2" t="s">
        <v>14</v>
      </c>
      <c r="C23" s="2" t="s">
        <v>38</v>
      </c>
      <c r="D23" s="2" t="s">
        <v>13</v>
      </c>
      <c r="E23" s="2" t="s">
        <v>51</v>
      </c>
      <c r="F23" s="52" t="s">
        <v>14</v>
      </c>
      <c r="G23" s="144">
        <f>G24+G25+G26+G27</f>
        <v>52773</v>
      </c>
      <c r="H23" s="144">
        <f>H24+H25+H26+H27</f>
        <v>56278</v>
      </c>
    </row>
    <row r="24" spans="1:12" ht="24.75">
      <c r="A24" s="33" t="s">
        <v>203</v>
      </c>
      <c r="B24" s="2" t="s">
        <v>14</v>
      </c>
      <c r="C24" s="2" t="s">
        <v>204</v>
      </c>
      <c r="D24" s="2" t="s">
        <v>41</v>
      </c>
      <c r="E24" s="2" t="s">
        <v>51</v>
      </c>
      <c r="F24" s="2" t="s">
        <v>37</v>
      </c>
      <c r="G24" s="146">
        <v>15620</v>
      </c>
      <c r="H24" s="144">
        <v>16635</v>
      </c>
      <c r="K24" s="76"/>
      <c r="L24" s="76"/>
    </row>
    <row r="25" spans="1:12" ht="24.75">
      <c r="A25" s="33" t="s">
        <v>39</v>
      </c>
      <c r="B25" s="2" t="s">
        <v>14</v>
      </c>
      <c r="C25" s="2" t="s">
        <v>40</v>
      </c>
      <c r="D25" s="2" t="s">
        <v>41</v>
      </c>
      <c r="E25" s="2" t="s">
        <v>51</v>
      </c>
      <c r="F25" s="52" t="s">
        <v>37</v>
      </c>
      <c r="G25" s="144">
        <v>9</v>
      </c>
      <c r="H25" s="140">
        <v>7</v>
      </c>
      <c r="K25" s="138"/>
      <c r="L25" s="138"/>
    </row>
    <row r="26" spans="1:8" ht="12">
      <c r="A26" s="33" t="s">
        <v>42</v>
      </c>
      <c r="B26" s="2" t="s">
        <v>14</v>
      </c>
      <c r="C26" s="2" t="s">
        <v>43</v>
      </c>
      <c r="D26" s="2" t="s">
        <v>36</v>
      </c>
      <c r="E26" s="2" t="s">
        <v>51</v>
      </c>
      <c r="F26" s="52" t="s">
        <v>37</v>
      </c>
      <c r="G26" s="144">
        <v>29170</v>
      </c>
      <c r="H26" s="144">
        <v>31127</v>
      </c>
    </row>
    <row r="27" spans="1:8" ht="24.75">
      <c r="A27" s="34" t="s">
        <v>46</v>
      </c>
      <c r="B27" s="2" t="s">
        <v>14</v>
      </c>
      <c r="C27" s="2" t="s">
        <v>2</v>
      </c>
      <c r="D27" s="2" t="s">
        <v>41</v>
      </c>
      <c r="E27" s="2" t="s">
        <v>51</v>
      </c>
      <c r="F27" s="52" t="s">
        <v>37</v>
      </c>
      <c r="G27" s="144">
        <v>7974</v>
      </c>
      <c r="H27" s="140">
        <v>8509</v>
      </c>
    </row>
    <row r="28" spans="1:8" ht="12">
      <c r="A28" s="34" t="s">
        <v>129</v>
      </c>
      <c r="B28" s="2" t="s">
        <v>14</v>
      </c>
      <c r="C28" s="2" t="s">
        <v>128</v>
      </c>
      <c r="D28" s="2" t="s">
        <v>13</v>
      </c>
      <c r="E28" s="2" t="s">
        <v>51</v>
      </c>
      <c r="F28" s="52" t="s">
        <v>14</v>
      </c>
      <c r="G28" s="144">
        <f>G29+G30</f>
        <v>79273</v>
      </c>
      <c r="H28" s="144">
        <f>H29+H30</f>
        <v>81391</v>
      </c>
    </row>
    <row r="29" spans="1:8" ht="12">
      <c r="A29" s="34" t="s">
        <v>125</v>
      </c>
      <c r="B29" s="2" t="s">
        <v>14</v>
      </c>
      <c r="C29" s="2" t="s">
        <v>126</v>
      </c>
      <c r="D29" s="2" t="s">
        <v>13</v>
      </c>
      <c r="E29" s="2" t="s">
        <v>51</v>
      </c>
      <c r="F29" s="52" t="s">
        <v>37</v>
      </c>
      <c r="G29" s="144">
        <v>16298</v>
      </c>
      <c r="H29" s="144">
        <v>16592</v>
      </c>
    </row>
    <row r="30" spans="1:8" ht="12">
      <c r="A30" s="34" t="s">
        <v>130</v>
      </c>
      <c r="B30" s="2" t="s">
        <v>14</v>
      </c>
      <c r="C30" s="2" t="s">
        <v>131</v>
      </c>
      <c r="D30" s="2" t="s">
        <v>13</v>
      </c>
      <c r="E30" s="2" t="s">
        <v>51</v>
      </c>
      <c r="F30" s="52" t="s">
        <v>37</v>
      </c>
      <c r="G30" s="144">
        <v>62975</v>
      </c>
      <c r="H30" s="144">
        <v>64799</v>
      </c>
    </row>
    <row r="31" spans="1:8" ht="12">
      <c r="A31" s="33" t="s">
        <v>15</v>
      </c>
      <c r="B31" s="2" t="s">
        <v>14</v>
      </c>
      <c r="C31" s="2" t="s">
        <v>44</v>
      </c>
      <c r="D31" s="2" t="s">
        <v>13</v>
      </c>
      <c r="E31" s="2" t="s">
        <v>51</v>
      </c>
      <c r="F31" s="52" t="s">
        <v>14</v>
      </c>
      <c r="G31" s="144">
        <v>7232</v>
      </c>
      <c r="H31" s="140">
        <v>7521</v>
      </c>
    </row>
    <row r="32" spans="1:12" ht="24.75">
      <c r="A32" s="33" t="s">
        <v>16</v>
      </c>
      <c r="B32" s="2" t="s">
        <v>14</v>
      </c>
      <c r="C32" s="2" t="s">
        <v>45</v>
      </c>
      <c r="D32" s="2" t="s">
        <v>13</v>
      </c>
      <c r="E32" s="2" t="s">
        <v>51</v>
      </c>
      <c r="F32" s="52" t="s">
        <v>14</v>
      </c>
      <c r="G32" s="144">
        <f>G33+G38+G40</f>
        <v>28808.68</v>
      </c>
      <c r="H32" s="144">
        <f>H33+H38+H40</f>
        <v>28808.68</v>
      </c>
      <c r="K32" s="80"/>
      <c r="L32" s="80"/>
    </row>
    <row r="33" spans="1:8" ht="74.25">
      <c r="A33" s="33" t="s">
        <v>180</v>
      </c>
      <c r="B33" s="2" t="s">
        <v>14</v>
      </c>
      <c r="C33" s="2" t="s">
        <v>47</v>
      </c>
      <c r="D33" s="2" t="s">
        <v>13</v>
      </c>
      <c r="E33" s="2" t="s">
        <v>51</v>
      </c>
      <c r="F33" s="52" t="s">
        <v>52</v>
      </c>
      <c r="G33" s="144">
        <f>SUM(G34:G37)</f>
        <v>28742.35</v>
      </c>
      <c r="H33" s="144">
        <f>SUM(H34:H37)</f>
        <v>28742.35</v>
      </c>
    </row>
    <row r="34" spans="1:12" ht="49.5">
      <c r="A34" s="33" t="s">
        <v>48</v>
      </c>
      <c r="B34" s="2" t="s">
        <v>14</v>
      </c>
      <c r="C34" s="2" t="s">
        <v>49</v>
      </c>
      <c r="D34" s="2" t="s">
        <v>13</v>
      </c>
      <c r="E34" s="2" t="s">
        <v>51</v>
      </c>
      <c r="F34" s="52" t="s">
        <v>52</v>
      </c>
      <c r="G34" s="144">
        <v>23185</v>
      </c>
      <c r="H34" s="144">
        <v>23185</v>
      </c>
      <c r="K34" s="76"/>
      <c r="L34" s="76"/>
    </row>
    <row r="35" spans="1:12" ht="62.25">
      <c r="A35" s="44" t="s">
        <v>175</v>
      </c>
      <c r="B35" s="2" t="s">
        <v>14</v>
      </c>
      <c r="C35" s="2" t="s">
        <v>176</v>
      </c>
      <c r="D35" s="2" t="s">
        <v>13</v>
      </c>
      <c r="E35" s="2" t="s">
        <v>51</v>
      </c>
      <c r="F35" s="52" t="s">
        <v>52</v>
      </c>
      <c r="G35" s="144">
        <v>4414</v>
      </c>
      <c r="H35" s="144">
        <v>4414</v>
      </c>
      <c r="K35" s="138"/>
      <c r="L35" s="138"/>
    </row>
    <row r="36" spans="1:12" ht="62.25">
      <c r="A36" s="44" t="s">
        <v>152</v>
      </c>
      <c r="B36" s="2" t="s">
        <v>14</v>
      </c>
      <c r="C36" s="2" t="s">
        <v>53</v>
      </c>
      <c r="D36" s="2" t="s">
        <v>13</v>
      </c>
      <c r="E36" s="2" t="s">
        <v>51</v>
      </c>
      <c r="F36" s="52" t="s">
        <v>52</v>
      </c>
      <c r="G36" s="144">
        <v>282.87</v>
      </c>
      <c r="H36" s="144">
        <v>282.87</v>
      </c>
      <c r="K36" s="138"/>
      <c r="L36" s="138"/>
    </row>
    <row r="37" spans="1:8" ht="36.75">
      <c r="A37" s="44" t="s">
        <v>217</v>
      </c>
      <c r="B37" s="2" t="s">
        <v>14</v>
      </c>
      <c r="C37" s="2" t="s">
        <v>216</v>
      </c>
      <c r="D37" s="2" t="s">
        <v>13</v>
      </c>
      <c r="E37" s="2" t="s">
        <v>51</v>
      </c>
      <c r="F37" s="52" t="s">
        <v>52</v>
      </c>
      <c r="G37" s="144">
        <v>860.48</v>
      </c>
      <c r="H37" s="144">
        <v>860.48</v>
      </c>
    </row>
    <row r="38" spans="1:8" ht="24.75">
      <c r="A38" s="33" t="s">
        <v>55</v>
      </c>
      <c r="B38" s="2" t="s">
        <v>14</v>
      </c>
      <c r="C38" s="2" t="s">
        <v>56</v>
      </c>
      <c r="D38" s="2" t="s">
        <v>13</v>
      </c>
      <c r="E38" s="2" t="s">
        <v>51</v>
      </c>
      <c r="F38" s="52" t="s">
        <v>52</v>
      </c>
      <c r="G38" s="144">
        <f>G39</f>
        <v>25</v>
      </c>
      <c r="H38" s="144">
        <f>H39</f>
        <v>25</v>
      </c>
    </row>
    <row r="39" spans="1:8" ht="36.75">
      <c r="A39" s="33" t="s">
        <v>177</v>
      </c>
      <c r="B39" s="2" t="s">
        <v>14</v>
      </c>
      <c r="C39" s="2" t="s">
        <v>57</v>
      </c>
      <c r="D39" s="2" t="s">
        <v>13</v>
      </c>
      <c r="E39" s="2" t="s">
        <v>51</v>
      </c>
      <c r="F39" s="52" t="s">
        <v>52</v>
      </c>
      <c r="G39" s="144">
        <v>25</v>
      </c>
      <c r="H39" s="140">
        <v>25</v>
      </c>
    </row>
    <row r="40" spans="1:8" ht="26.25" customHeight="1">
      <c r="A40" s="33" t="s">
        <v>5</v>
      </c>
      <c r="B40" s="2" t="s">
        <v>14</v>
      </c>
      <c r="C40" s="2" t="s">
        <v>6</v>
      </c>
      <c r="D40" s="2" t="s">
        <v>13</v>
      </c>
      <c r="E40" s="2" t="s">
        <v>51</v>
      </c>
      <c r="F40" s="52" t="s">
        <v>52</v>
      </c>
      <c r="G40" s="144">
        <v>41.33</v>
      </c>
      <c r="H40" s="140">
        <v>41.33</v>
      </c>
    </row>
    <row r="41" spans="1:8" ht="12">
      <c r="A41" s="33" t="s">
        <v>17</v>
      </c>
      <c r="B41" s="2" t="s">
        <v>14</v>
      </c>
      <c r="C41" s="2" t="s">
        <v>58</v>
      </c>
      <c r="D41" s="2" t="s">
        <v>13</v>
      </c>
      <c r="E41" s="2" t="s">
        <v>51</v>
      </c>
      <c r="F41" s="52" t="s">
        <v>14</v>
      </c>
      <c r="G41" s="144">
        <f>G42</f>
        <v>442.49</v>
      </c>
      <c r="H41" s="144">
        <f>H42</f>
        <v>442.49</v>
      </c>
    </row>
    <row r="42" spans="1:8" ht="12">
      <c r="A42" s="33" t="s">
        <v>153</v>
      </c>
      <c r="B42" s="2" t="s">
        <v>14</v>
      </c>
      <c r="C42" s="2" t="s">
        <v>59</v>
      </c>
      <c r="D42" s="2" t="s">
        <v>36</v>
      </c>
      <c r="E42" s="2" t="s">
        <v>51</v>
      </c>
      <c r="F42" s="52" t="s">
        <v>52</v>
      </c>
      <c r="G42" s="144">
        <v>442.49</v>
      </c>
      <c r="H42" s="144">
        <v>442.49</v>
      </c>
    </row>
    <row r="43" spans="1:8" ht="24.75">
      <c r="A43" s="33" t="s">
        <v>197</v>
      </c>
      <c r="B43" s="2" t="s">
        <v>14</v>
      </c>
      <c r="C43" s="2" t="s">
        <v>60</v>
      </c>
      <c r="D43" s="2" t="s">
        <v>13</v>
      </c>
      <c r="E43" s="2" t="s">
        <v>51</v>
      </c>
      <c r="F43" s="52" t="s">
        <v>14</v>
      </c>
      <c r="G43" s="144">
        <f aca="true" t="shared" si="0" ref="G43:H45">G44</f>
        <v>48770.13</v>
      </c>
      <c r="H43" s="144">
        <f t="shared" si="0"/>
        <v>48770.13</v>
      </c>
    </row>
    <row r="44" spans="1:8" ht="12">
      <c r="A44" s="33" t="s">
        <v>146</v>
      </c>
      <c r="B44" s="2" t="s">
        <v>14</v>
      </c>
      <c r="C44" s="2" t="s">
        <v>7</v>
      </c>
      <c r="D44" s="2" t="s">
        <v>13</v>
      </c>
      <c r="E44" s="2" t="s">
        <v>51</v>
      </c>
      <c r="F44" s="52" t="s">
        <v>61</v>
      </c>
      <c r="G44" s="144">
        <f t="shared" si="0"/>
        <v>48770.13</v>
      </c>
      <c r="H44" s="144">
        <f t="shared" si="0"/>
        <v>48770.13</v>
      </c>
    </row>
    <row r="45" spans="1:8" ht="12">
      <c r="A45" s="33" t="s">
        <v>181</v>
      </c>
      <c r="B45" s="2" t="s">
        <v>14</v>
      </c>
      <c r="C45" s="2" t="s">
        <v>8</v>
      </c>
      <c r="D45" s="2" t="s">
        <v>13</v>
      </c>
      <c r="E45" s="2" t="s">
        <v>51</v>
      </c>
      <c r="F45" s="52" t="s">
        <v>61</v>
      </c>
      <c r="G45" s="144">
        <f t="shared" si="0"/>
        <v>48770.13</v>
      </c>
      <c r="H45" s="144">
        <f t="shared" si="0"/>
        <v>48770.13</v>
      </c>
    </row>
    <row r="46" spans="1:8" ht="24.75">
      <c r="A46" s="33" t="s">
        <v>147</v>
      </c>
      <c r="B46" s="2" t="s">
        <v>14</v>
      </c>
      <c r="C46" s="2" t="s">
        <v>145</v>
      </c>
      <c r="D46" s="2" t="s">
        <v>127</v>
      </c>
      <c r="E46" s="2" t="s">
        <v>51</v>
      </c>
      <c r="F46" s="52" t="s">
        <v>61</v>
      </c>
      <c r="G46" s="144">
        <v>48770.13</v>
      </c>
      <c r="H46" s="144">
        <v>48770.13</v>
      </c>
    </row>
    <row r="47" spans="1:8" ht="24.75" hidden="1">
      <c r="A47" s="33" t="s">
        <v>154</v>
      </c>
      <c r="B47" s="2" t="s">
        <v>14</v>
      </c>
      <c r="C47" s="2" t="s">
        <v>148</v>
      </c>
      <c r="D47" s="2" t="s">
        <v>127</v>
      </c>
      <c r="E47" s="2" t="s">
        <v>51</v>
      </c>
      <c r="F47" s="52" t="s">
        <v>61</v>
      </c>
      <c r="G47" s="144"/>
      <c r="H47" s="140"/>
    </row>
    <row r="48" spans="1:8" ht="12" hidden="1">
      <c r="A48" s="33" t="s">
        <v>18</v>
      </c>
      <c r="B48" s="2" t="s">
        <v>14</v>
      </c>
      <c r="C48" s="2" t="s">
        <v>62</v>
      </c>
      <c r="D48" s="2" t="s">
        <v>13</v>
      </c>
      <c r="E48" s="2" t="s">
        <v>51</v>
      </c>
      <c r="F48" s="52" t="s">
        <v>14</v>
      </c>
      <c r="G48" s="144">
        <f>G49</f>
        <v>0</v>
      </c>
      <c r="H48" s="144">
        <f>H49</f>
        <v>0</v>
      </c>
    </row>
    <row r="49" spans="1:8" ht="74.25" hidden="1">
      <c r="A49" s="47" t="s">
        <v>150</v>
      </c>
      <c r="B49" s="2" t="s">
        <v>14</v>
      </c>
      <c r="C49" s="2" t="s">
        <v>149</v>
      </c>
      <c r="D49" s="2" t="s">
        <v>127</v>
      </c>
      <c r="E49" s="2" t="s">
        <v>51</v>
      </c>
      <c r="F49" s="52" t="s">
        <v>123</v>
      </c>
      <c r="G49" s="144">
        <f>G50</f>
        <v>0</v>
      </c>
      <c r="H49" s="144">
        <f>H50</f>
        <v>0</v>
      </c>
    </row>
    <row r="50" spans="1:8" ht="36.75" hidden="1">
      <c r="A50" s="34" t="s">
        <v>66</v>
      </c>
      <c r="B50" s="2" t="s">
        <v>14</v>
      </c>
      <c r="C50" s="2" t="s">
        <v>70</v>
      </c>
      <c r="D50" s="2" t="s">
        <v>50</v>
      </c>
      <c r="E50" s="2" t="s">
        <v>51</v>
      </c>
      <c r="F50" s="52" t="s">
        <v>63</v>
      </c>
      <c r="G50" s="144">
        <v>0</v>
      </c>
      <c r="H50" s="140">
        <v>0</v>
      </c>
    </row>
    <row r="51" spans="1:8" ht="12">
      <c r="A51" s="33" t="s">
        <v>19</v>
      </c>
      <c r="B51" s="2" t="s">
        <v>14</v>
      </c>
      <c r="C51" s="2" t="s">
        <v>64</v>
      </c>
      <c r="D51" s="2" t="s">
        <v>13</v>
      </c>
      <c r="E51" s="2" t="s">
        <v>51</v>
      </c>
      <c r="F51" s="52" t="s">
        <v>14</v>
      </c>
      <c r="G51" s="144">
        <f>352.91+1385.548+1</f>
        <v>1739.458</v>
      </c>
      <c r="H51" s="144">
        <f>352.91+1385.548+1</f>
        <v>1739.458</v>
      </c>
    </row>
    <row r="52" spans="1:8" ht="20.25" customHeight="1">
      <c r="A52" s="33" t="s">
        <v>226</v>
      </c>
      <c r="B52" s="2" t="s">
        <v>14</v>
      </c>
      <c r="C52" s="2" t="s">
        <v>227</v>
      </c>
      <c r="D52" s="2" t="s">
        <v>13</v>
      </c>
      <c r="E52" s="2" t="s">
        <v>51</v>
      </c>
      <c r="F52" s="2" t="s">
        <v>31</v>
      </c>
      <c r="G52" s="146">
        <f>G53+G54</f>
        <v>1600</v>
      </c>
      <c r="H52" s="147">
        <f>H53</f>
        <v>1600</v>
      </c>
    </row>
    <row r="53" spans="1:8" ht="29.25" customHeight="1">
      <c r="A53" s="131" t="s">
        <v>228</v>
      </c>
      <c r="B53" s="2" t="s">
        <v>14</v>
      </c>
      <c r="C53" s="2" t="s">
        <v>229</v>
      </c>
      <c r="D53" s="2" t="s">
        <v>127</v>
      </c>
      <c r="E53" s="2" t="s">
        <v>51</v>
      </c>
      <c r="F53" s="2" t="s">
        <v>230</v>
      </c>
      <c r="G53" s="146">
        <v>1600</v>
      </c>
      <c r="H53" s="147">
        <v>1600</v>
      </c>
    </row>
    <row r="54" spans="1:8" ht="17.25" customHeight="1">
      <c r="A54" s="131" t="s">
        <v>235</v>
      </c>
      <c r="B54" s="2" t="s">
        <v>14</v>
      </c>
      <c r="C54" s="2" t="s">
        <v>236</v>
      </c>
      <c r="D54" s="2" t="s">
        <v>127</v>
      </c>
      <c r="E54" s="2" t="s">
        <v>51</v>
      </c>
      <c r="F54" s="2" t="s">
        <v>188</v>
      </c>
      <c r="G54" s="146"/>
      <c r="H54" s="147"/>
    </row>
    <row r="55" spans="1:12" ht="12">
      <c r="A55" s="33" t="s">
        <v>68</v>
      </c>
      <c r="B55" s="2" t="s">
        <v>14</v>
      </c>
      <c r="C55" s="2" t="s">
        <v>69</v>
      </c>
      <c r="D55" s="2" t="s">
        <v>13</v>
      </c>
      <c r="E55" s="2" t="s">
        <v>51</v>
      </c>
      <c r="F55" s="52" t="s">
        <v>14</v>
      </c>
      <c r="G55" s="144">
        <f>G56+G139</f>
        <v>1423901.26</v>
      </c>
      <c r="H55" s="144">
        <f>H56+H139</f>
        <v>1511489.58</v>
      </c>
      <c r="K55" s="80"/>
      <c r="L55" s="80"/>
    </row>
    <row r="56" spans="1:12" ht="24.75">
      <c r="A56" s="33" t="s">
        <v>71</v>
      </c>
      <c r="B56" s="2" t="s">
        <v>14</v>
      </c>
      <c r="C56" s="2" t="s">
        <v>72</v>
      </c>
      <c r="D56" s="2" t="s">
        <v>13</v>
      </c>
      <c r="E56" s="2" t="s">
        <v>51</v>
      </c>
      <c r="F56" s="52" t="s">
        <v>14</v>
      </c>
      <c r="G56" s="144">
        <f>G57+G62+G91+G132</f>
        <v>1423901.26</v>
      </c>
      <c r="H56" s="144">
        <f>H57+H62+H91+H132</f>
        <v>1511489.58</v>
      </c>
      <c r="K56" s="80"/>
      <c r="L56" s="80"/>
    </row>
    <row r="57" spans="1:8" ht="12">
      <c r="A57" s="33" t="s">
        <v>182</v>
      </c>
      <c r="B57" s="2" t="s">
        <v>14</v>
      </c>
      <c r="C57" s="2" t="s">
        <v>98</v>
      </c>
      <c r="D57" s="2" t="s">
        <v>13</v>
      </c>
      <c r="E57" s="2" t="s">
        <v>51</v>
      </c>
      <c r="F57" s="52" t="s">
        <v>188</v>
      </c>
      <c r="G57" s="144">
        <f>G58+G60</f>
        <v>451964</v>
      </c>
      <c r="H57" s="144">
        <f>H58+H60</f>
        <v>592243</v>
      </c>
    </row>
    <row r="58" spans="1:8" ht="12">
      <c r="A58" s="33" t="s">
        <v>73</v>
      </c>
      <c r="B58" s="2" t="s">
        <v>14</v>
      </c>
      <c r="C58" s="2" t="s">
        <v>132</v>
      </c>
      <c r="D58" s="2" t="s">
        <v>13</v>
      </c>
      <c r="E58" s="2" t="s">
        <v>51</v>
      </c>
      <c r="F58" s="52" t="s">
        <v>188</v>
      </c>
      <c r="G58" s="144">
        <f>G59</f>
        <v>451964</v>
      </c>
      <c r="H58" s="144">
        <f>H59</f>
        <v>592243</v>
      </c>
    </row>
    <row r="59" spans="1:8" ht="24.75">
      <c r="A59" s="33" t="s">
        <v>195</v>
      </c>
      <c r="B59" s="2" t="s">
        <v>14</v>
      </c>
      <c r="C59" s="2" t="s">
        <v>132</v>
      </c>
      <c r="D59" s="2" t="s">
        <v>127</v>
      </c>
      <c r="E59" s="2" t="s">
        <v>51</v>
      </c>
      <c r="F59" s="52" t="s">
        <v>188</v>
      </c>
      <c r="G59" s="144">
        <v>451964</v>
      </c>
      <c r="H59" s="140">
        <v>592243</v>
      </c>
    </row>
    <row r="60" spans="1:8" ht="24.75" hidden="1">
      <c r="A60" s="33" t="s">
        <v>74</v>
      </c>
      <c r="B60" s="2" t="s">
        <v>14</v>
      </c>
      <c r="C60" s="2" t="s">
        <v>133</v>
      </c>
      <c r="D60" s="2" t="s">
        <v>13</v>
      </c>
      <c r="E60" s="2" t="s">
        <v>51</v>
      </c>
      <c r="F60" s="52" t="s">
        <v>188</v>
      </c>
      <c r="G60" s="144">
        <f>G61</f>
        <v>0</v>
      </c>
      <c r="H60" s="140">
        <f>H61</f>
        <v>0</v>
      </c>
    </row>
    <row r="61" spans="1:8" ht="24.75" hidden="1">
      <c r="A61" s="33" t="s">
        <v>196</v>
      </c>
      <c r="B61" s="2" t="s">
        <v>14</v>
      </c>
      <c r="C61" s="2" t="s">
        <v>133</v>
      </c>
      <c r="D61" s="2" t="s">
        <v>127</v>
      </c>
      <c r="E61" s="2" t="s">
        <v>51</v>
      </c>
      <c r="F61" s="52" t="s">
        <v>188</v>
      </c>
      <c r="G61" s="144">
        <v>0</v>
      </c>
      <c r="H61" s="140">
        <v>0</v>
      </c>
    </row>
    <row r="62" spans="1:12" ht="24" customHeight="1">
      <c r="A62" s="33" t="s">
        <v>155</v>
      </c>
      <c r="B62" s="2" t="s">
        <v>14</v>
      </c>
      <c r="C62" s="2" t="s">
        <v>97</v>
      </c>
      <c r="D62" s="2" t="s">
        <v>13</v>
      </c>
      <c r="E62" s="2" t="s">
        <v>51</v>
      </c>
      <c r="F62" s="52" t="s">
        <v>188</v>
      </c>
      <c r="G62" s="144">
        <f>G64+G73+G81+G84+G85+G87+G89+G75+G77+G79</f>
        <v>91390.57</v>
      </c>
      <c r="H62" s="144">
        <f>H64+H73+H81+H84+H85+H87+H89+H75+H77+H79</f>
        <v>63809.86</v>
      </c>
      <c r="K62" s="80"/>
      <c r="L62" s="80"/>
    </row>
    <row r="63" spans="1:8" ht="24" customHeight="1" hidden="1">
      <c r="A63" s="43" t="s">
        <v>156</v>
      </c>
      <c r="B63" s="2" t="s">
        <v>14</v>
      </c>
      <c r="C63" s="3" t="s">
        <v>121</v>
      </c>
      <c r="D63" s="2" t="s">
        <v>13</v>
      </c>
      <c r="E63" s="2" t="s">
        <v>51</v>
      </c>
      <c r="F63" s="52" t="s">
        <v>188</v>
      </c>
      <c r="G63" s="144"/>
      <c r="H63" s="140"/>
    </row>
    <row r="64" spans="1:8" ht="69" customHeight="1" hidden="1">
      <c r="A64" s="44" t="s">
        <v>157</v>
      </c>
      <c r="B64" s="2" t="s">
        <v>14</v>
      </c>
      <c r="C64" s="2" t="s">
        <v>122</v>
      </c>
      <c r="D64" s="2" t="s">
        <v>13</v>
      </c>
      <c r="E64" s="2" t="s">
        <v>51</v>
      </c>
      <c r="F64" s="52" t="s">
        <v>188</v>
      </c>
      <c r="G64" s="144">
        <f>G65</f>
        <v>0</v>
      </c>
      <c r="H64" s="140">
        <v>0</v>
      </c>
    </row>
    <row r="65" spans="1:8" ht="66" customHeight="1" hidden="1">
      <c r="A65" s="44" t="s">
        <v>218</v>
      </c>
      <c r="B65" s="2" t="s">
        <v>14</v>
      </c>
      <c r="C65" s="2" t="s">
        <v>122</v>
      </c>
      <c r="D65" s="2" t="s">
        <v>127</v>
      </c>
      <c r="E65" s="2" t="s">
        <v>51</v>
      </c>
      <c r="F65" s="52" t="s">
        <v>188</v>
      </c>
      <c r="G65" s="144"/>
      <c r="H65" s="140">
        <v>0</v>
      </c>
    </row>
    <row r="66" spans="1:8" ht="18.75" customHeight="1" hidden="1">
      <c r="A66" s="33" t="s">
        <v>81</v>
      </c>
      <c r="B66" s="2" t="s">
        <v>14</v>
      </c>
      <c r="C66" s="2" t="s">
        <v>80</v>
      </c>
      <c r="D66" s="2" t="s">
        <v>13</v>
      </c>
      <c r="E66" s="2" t="s">
        <v>51</v>
      </c>
      <c r="F66" s="52" t="s">
        <v>188</v>
      </c>
      <c r="G66" s="144"/>
      <c r="H66" s="140"/>
    </row>
    <row r="67" spans="1:8" s="6" customFormat="1" ht="15.75" customHeight="1" hidden="1">
      <c r="A67" s="35" t="s">
        <v>116</v>
      </c>
      <c r="B67" s="42" t="s">
        <v>14</v>
      </c>
      <c r="C67" s="42" t="s">
        <v>115</v>
      </c>
      <c r="D67" s="42" t="s">
        <v>13</v>
      </c>
      <c r="E67" s="42" t="s">
        <v>51</v>
      </c>
      <c r="F67" s="52" t="s">
        <v>188</v>
      </c>
      <c r="G67" s="144"/>
      <c r="H67" s="140"/>
    </row>
    <row r="68" spans="1:8" s="6" customFormat="1" ht="17.25" customHeight="1" hidden="1">
      <c r="A68" s="35" t="s">
        <v>158</v>
      </c>
      <c r="B68" s="42" t="s">
        <v>14</v>
      </c>
      <c r="C68" s="42" t="s">
        <v>115</v>
      </c>
      <c r="D68" s="42" t="s">
        <v>127</v>
      </c>
      <c r="E68" s="42" t="s">
        <v>51</v>
      </c>
      <c r="F68" s="52" t="s">
        <v>188</v>
      </c>
      <c r="G68" s="144"/>
      <c r="H68" s="140"/>
    </row>
    <row r="69" spans="1:8" s="6" customFormat="1" ht="15.75" customHeight="1" hidden="1">
      <c r="A69" s="35" t="s">
        <v>119</v>
      </c>
      <c r="B69" s="42" t="s">
        <v>14</v>
      </c>
      <c r="C69" s="42" t="s">
        <v>120</v>
      </c>
      <c r="D69" s="42" t="s">
        <v>13</v>
      </c>
      <c r="E69" s="42" t="s">
        <v>51</v>
      </c>
      <c r="F69" s="52" t="s">
        <v>188</v>
      </c>
      <c r="G69" s="144"/>
      <c r="H69" s="140"/>
    </row>
    <row r="70" spans="1:8" s="6" customFormat="1" ht="14.25" customHeight="1" hidden="1">
      <c r="A70" s="35" t="s">
        <v>159</v>
      </c>
      <c r="B70" s="42" t="s">
        <v>14</v>
      </c>
      <c r="C70" s="42" t="s">
        <v>120</v>
      </c>
      <c r="D70" s="42" t="s">
        <v>127</v>
      </c>
      <c r="E70" s="42" t="s">
        <v>51</v>
      </c>
      <c r="F70" s="52" t="s">
        <v>188</v>
      </c>
      <c r="G70" s="144"/>
      <c r="H70" s="140"/>
    </row>
    <row r="71" spans="1:8" s="6" customFormat="1" ht="15" customHeight="1" hidden="1">
      <c r="A71" s="35" t="s">
        <v>118</v>
      </c>
      <c r="B71" s="42" t="s">
        <v>14</v>
      </c>
      <c r="C71" s="42" t="s">
        <v>117</v>
      </c>
      <c r="D71" s="42" t="s">
        <v>13</v>
      </c>
      <c r="E71" s="42" t="s">
        <v>51</v>
      </c>
      <c r="F71" s="52" t="s">
        <v>188</v>
      </c>
      <c r="G71" s="144"/>
      <c r="H71" s="140"/>
    </row>
    <row r="72" spans="1:8" s="6" customFormat="1" ht="10.5" customHeight="1" hidden="1">
      <c r="A72" s="35" t="s">
        <v>160</v>
      </c>
      <c r="B72" s="42" t="s">
        <v>14</v>
      </c>
      <c r="C72" s="42" t="s">
        <v>117</v>
      </c>
      <c r="D72" s="42" t="s">
        <v>127</v>
      </c>
      <c r="E72" s="42" t="s">
        <v>51</v>
      </c>
      <c r="F72" s="52" t="s">
        <v>188</v>
      </c>
      <c r="G72" s="144"/>
      <c r="H72" s="140"/>
    </row>
    <row r="73" spans="1:8" s="6" customFormat="1" ht="36.75">
      <c r="A73" s="43" t="s">
        <v>119</v>
      </c>
      <c r="B73" s="3" t="s">
        <v>14</v>
      </c>
      <c r="C73" s="3" t="s">
        <v>245</v>
      </c>
      <c r="D73" s="3" t="s">
        <v>13</v>
      </c>
      <c r="E73" s="3" t="s">
        <v>51</v>
      </c>
      <c r="F73" s="139" t="s">
        <v>188</v>
      </c>
      <c r="G73" s="140">
        <f>G74</f>
        <v>1631.43</v>
      </c>
      <c r="H73" s="140">
        <f>H74</f>
        <v>0</v>
      </c>
    </row>
    <row r="74" spans="1:8" s="6" customFormat="1" ht="55.5" customHeight="1">
      <c r="A74" s="43" t="s">
        <v>244</v>
      </c>
      <c r="B74" s="3" t="s">
        <v>14</v>
      </c>
      <c r="C74" s="3" t="s">
        <v>245</v>
      </c>
      <c r="D74" s="3" t="s">
        <v>127</v>
      </c>
      <c r="E74" s="3" t="s">
        <v>51</v>
      </c>
      <c r="F74" s="139" t="s">
        <v>188</v>
      </c>
      <c r="G74" s="140">
        <v>1631.43</v>
      </c>
      <c r="H74" s="140">
        <v>0</v>
      </c>
    </row>
    <row r="75" spans="1:8" s="6" customFormat="1" ht="12" customHeight="1" hidden="1">
      <c r="A75" s="35" t="s">
        <v>118</v>
      </c>
      <c r="B75" s="42" t="s">
        <v>14</v>
      </c>
      <c r="C75" s="42" t="s">
        <v>117</v>
      </c>
      <c r="D75" s="42" t="s">
        <v>13</v>
      </c>
      <c r="E75" s="42" t="s">
        <v>51</v>
      </c>
      <c r="F75" s="52" t="s">
        <v>188</v>
      </c>
      <c r="G75" s="140">
        <f>G76</f>
        <v>0</v>
      </c>
      <c r="H75" s="140">
        <f>H76</f>
        <v>0</v>
      </c>
    </row>
    <row r="76" spans="1:8" s="6" customFormat="1" ht="24.75" customHeight="1" hidden="1">
      <c r="A76" s="35" t="s">
        <v>160</v>
      </c>
      <c r="B76" s="42" t="s">
        <v>14</v>
      </c>
      <c r="C76" s="42" t="s">
        <v>117</v>
      </c>
      <c r="D76" s="42" t="s">
        <v>127</v>
      </c>
      <c r="E76" s="42" t="s">
        <v>51</v>
      </c>
      <c r="F76" s="52" t="s">
        <v>188</v>
      </c>
      <c r="G76" s="140">
        <v>0</v>
      </c>
      <c r="H76" s="140"/>
    </row>
    <row r="77" spans="1:8" s="6" customFormat="1" ht="51.75" customHeight="1">
      <c r="A77" s="182" t="s">
        <v>247</v>
      </c>
      <c r="B77" s="42" t="s">
        <v>14</v>
      </c>
      <c r="C77" s="42" t="s">
        <v>246</v>
      </c>
      <c r="D77" s="42" t="s">
        <v>13</v>
      </c>
      <c r="E77" s="42" t="s">
        <v>51</v>
      </c>
      <c r="F77" s="52" t="s">
        <v>188</v>
      </c>
      <c r="G77" s="140">
        <f>G78</f>
        <v>16535.56</v>
      </c>
      <c r="H77" s="140">
        <f>H78</f>
        <v>0</v>
      </c>
    </row>
    <row r="78" spans="1:8" s="6" customFormat="1" ht="63" customHeight="1">
      <c r="A78" s="35" t="s">
        <v>248</v>
      </c>
      <c r="B78" s="42" t="s">
        <v>14</v>
      </c>
      <c r="C78" s="42" t="s">
        <v>246</v>
      </c>
      <c r="D78" s="42" t="s">
        <v>127</v>
      </c>
      <c r="E78" s="42" t="s">
        <v>51</v>
      </c>
      <c r="F78" s="52" t="s">
        <v>188</v>
      </c>
      <c r="G78" s="140">
        <v>16535.56</v>
      </c>
      <c r="H78" s="140">
        <v>0</v>
      </c>
    </row>
    <row r="79" spans="1:8" s="6" customFormat="1" ht="24.75" hidden="1">
      <c r="A79" s="35" t="s">
        <v>219</v>
      </c>
      <c r="B79" s="42" t="s">
        <v>14</v>
      </c>
      <c r="C79" s="42" t="s">
        <v>221</v>
      </c>
      <c r="D79" s="42" t="s">
        <v>13</v>
      </c>
      <c r="E79" s="42" t="s">
        <v>51</v>
      </c>
      <c r="F79" s="52" t="s">
        <v>188</v>
      </c>
      <c r="G79" s="140">
        <f>G80</f>
        <v>0</v>
      </c>
      <c r="H79" s="140">
        <f>H80</f>
        <v>0</v>
      </c>
    </row>
    <row r="80" spans="1:8" s="6" customFormat="1" ht="24.75" hidden="1">
      <c r="A80" s="35" t="s">
        <v>220</v>
      </c>
      <c r="B80" s="42" t="s">
        <v>14</v>
      </c>
      <c r="C80" s="42" t="s">
        <v>221</v>
      </c>
      <c r="D80" s="42" t="s">
        <v>127</v>
      </c>
      <c r="E80" s="42" t="s">
        <v>51</v>
      </c>
      <c r="F80" s="52" t="s">
        <v>188</v>
      </c>
      <c r="G80" s="140"/>
      <c r="H80" s="140"/>
    </row>
    <row r="81" spans="1:8" s="6" customFormat="1" ht="49.5">
      <c r="A81" s="35" t="s">
        <v>202</v>
      </c>
      <c r="B81" s="42" t="s">
        <v>14</v>
      </c>
      <c r="C81" s="42" t="s">
        <v>200</v>
      </c>
      <c r="D81" s="42" t="s">
        <v>13</v>
      </c>
      <c r="E81" s="42" t="s">
        <v>51</v>
      </c>
      <c r="F81" s="52" t="s">
        <v>188</v>
      </c>
      <c r="G81" s="140">
        <f>G82</f>
        <v>43057.16</v>
      </c>
      <c r="H81" s="140">
        <f>H82</f>
        <v>43057.16</v>
      </c>
    </row>
    <row r="82" spans="1:8" s="6" customFormat="1" ht="56.25" customHeight="1">
      <c r="A82" s="35" t="s">
        <v>201</v>
      </c>
      <c r="B82" s="42" t="s">
        <v>14</v>
      </c>
      <c r="C82" s="42" t="s">
        <v>200</v>
      </c>
      <c r="D82" s="42" t="s">
        <v>127</v>
      </c>
      <c r="E82" s="42" t="s">
        <v>51</v>
      </c>
      <c r="F82" s="52" t="s">
        <v>188</v>
      </c>
      <c r="G82" s="140">
        <v>43057.16</v>
      </c>
      <c r="H82" s="140">
        <v>43057.16</v>
      </c>
    </row>
    <row r="83" spans="1:8" s="6" customFormat="1" ht="33.75" customHeight="1" hidden="1">
      <c r="A83" s="35" t="s">
        <v>210</v>
      </c>
      <c r="B83" s="42" t="s">
        <v>14</v>
      </c>
      <c r="C83" s="42" t="s">
        <v>209</v>
      </c>
      <c r="D83" s="42" t="s">
        <v>13</v>
      </c>
      <c r="E83" s="42" t="s">
        <v>51</v>
      </c>
      <c r="F83" s="52" t="s">
        <v>188</v>
      </c>
      <c r="G83" s="148">
        <f>G84</f>
        <v>0</v>
      </c>
      <c r="H83" s="148">
        <f>H84</f>
        <v>0</v>
      </c>
    </row>
    <row r="84" spans="1:8" s="6" customFormat="1" ht="29.25" customHeight="1" hidden="1">
      <c r="A84" s="35" t="s">
        <v>211</v>
      </c>
      <c r="B84" s="42" t="s">
        <v>14</v>
      </c>
      <c r="C84" s="42" t="s">
        <v>209</v>
      </c>
      <c r="D84" s="42" t="s">
        <v>127</v>
      </c>
      <c r="E84" s="42" t="s">
        <v>51</v>
      </c>
      <c r="F84" s="52" t="s">
        <v>188</v>
      </c>
      <c r="G84" s="148">
        <v>0</v>
      </c>
      <c r="H84" s="148">
        <v>0</v>
      </c>
    </row>
    <row r="85" spans="1:8" s="6" customFormat="1" ht="29.25" customHeight="1">
      <c r="A85" s="182" t="s">
        <v>250</v>
      </c>
      <c r="B85" s="42" t="s">
        <v>14</v>
      </c>
      <c r="C85" s="42" t="s">
        <v>249</v>
      </c>
      <c r="D85" s="42" t="s">
        <v>13</v>
      </c>
      <c r="E85" s="42" t="s">
        <v>51</v>
      </c>
      <c r="F85" s="52" t="s">
        <v>188</v>
      </c>
      <c r="G85" s="148">
        <f>G86</f>
        <v>5167.52</v>
      </c>
      <c r="H85" s="148">
        <f>H86</f>
        <v>0</v>
      </c>
    </row>
    <row r="86" spans="1:8" s="6" customFormat="1" ht="29.25" customHeight="1">
      <c r="A86" s="182" t="s">
        <v>251</v>
      </c>
      <c r="B86" s="42" t="s">
        <v>14</v>
      </c>
      <c r="C86" s="42" t="s">
        <v>249</v>
      </c>
      <c r="D86" s="42" t="s">
        <v>127</v>
      </c>
      <c r="E86" s="42" t="s">
        <v>51</v>
      </c>
      <c r="F86" s="52" t="s">
        <v>188</v>
      </c>
      <c r="G86" s="148">
        <v>5167.52</v>
      </c>
      <c r="H86" s="148">
        <v>0</v>
      </c>
    </row>
    <row r="87" spans="1:8" s="6" customFormat="1" ht="29.25" customHeight="1">
      <c r="A87" s="182" t="s">
        <v>253</v>
      </c>
      <c r="B87" s="42" t="s">
        <v>14</v>
      </c>
      <c r="C87" s="42" t="s">
        <v>117</v>
      </c>
      <c r="D87" s="42" t="s">
        <v>13</v>
      </c>
      <c r="E87" s="42" t="s">
        <v>51</v>
      </c>
      <c r="F87" s="52" t="s">
        <v>188</v>
      </c>
      <c r="G87" s="148">
        <f>G88</f>
        <v>4536.75</v>
      </c>
      <c r="H87" s="148">
        <f>H88</f>
        <v>314.93</v>
      </c>
    </row>
    <row r="88" spans="1:8" s="6" customFormat="1" ht="29.25" customHeight="1">
      <c r="A88" s="182" t="s">
        <v>252</v>
      </c>
      <c r="B88" s="42" t="s">
        <v>14</v>
      </c>
      <c r="C88" s="42" t="s">
        <v>117</v>
      </c>
      <c r="D88" s="42" t="s">
        <v>127</v>
      </c>
      <c r="E88" s="42" t="s">
        <v>51</v>
      </c>
      <c r="F88" s="52" t="s">
        <v>188</v>
      </c>
      <c r="G88" s="148">
        <v>4536.75</v>
      </c>
      <c r="H88" s="148">
        <v>314.93</v>
      </c>
    </row>
    <row r="89" spans="1:8" ht="12">
      <c r="A89" s="33" t="s">
        <v>75</v>
      </c>
      <c r="B89" s="2" t="s">
        <v>14</v>
      </c>
      <c r="C89" s="2" t="s">
        <v>96</v>
      </c>
      <c r="D89" s="2" t="s">
        <v>13</v>
      </c>
      <c r="E89" s="2" t="s">
        <v>51</v>
      </c>
      <c r="F89" s="52" t="s">
        <v>188</v>
      </c>
      <c r="G89" s="144">
        <f>G90</f>
        <v>20462.15</v>
      </c>
      <c r="H89" s="144">
        <f>H90</f>
        <v>20437.77</v>
      </c>
    </row>
    <row r="90" spans="1:8" ht="12">
      <c r="A90" s="33" t="s">
        <v>161</v>
      </c>
      <c r="B90" s="2" t="s">
        <v>14</v>
      </c>
      <c r="C90" s="2" t="s">
        <v>96</v>
      </c>
      <c r="D90" s="2" t="s">
        <v>127</v>
      </c>
      <c r="E90" s="2" t="s">
        <v>51</v>
      </c>
      <c r="F90" s="52" t="s">
        <v>188</v>
      </c>
      <c r="G90" s="144">
        <v>20462.15</v>
      </c>
      <c r="H90" s="149">
        <v>20437.77</v>
      </c>
    </row>
    <row r="91" spans="1:12" ht="12">
      <c r="A91" s="35" t="s">
        <v>99</v>
      </c>
      <c r="B91" s="2" t="s">
        <v>14</v>
      </c>
      <c r="C91" s="2" t="s">
        <v>92</v>
      </c>
      <c r="D91" s="2" t="s">
        <v>13</v>
      </c>
      <c r="E91" s="2" t="s">
        <v>51</v>
      </c>
      <c r="F91" s="52" t="s">
        <v>188</v>
      </c>
      <c r="G91" s="144">
        <f>G92+G94+G96+G100+G102+G104+G107+G112+G118+G122+G125+G128+G130+G126+G114+G120+G116</f>
        <v>879120.3199999998</v>
      </c>
      <c r="H91" s="144">
        <f>H92+H94+H96+H100+H102+H104+H107+H112+H118+H122+H125+H128+H130+H126+H114+H120+H116</f>
        <v>854010.3499999999</v>
      </c>
      <c r="K91" s="80"/>
      <c r="L91" s="80"/>
    </row>
    <row r="92" spans="1:8" ht="24.75">
      <c r="A92" s="35" t="s">
        <v>100</v>
      </c>
      <c r="B92" s="2" t="s">
        <v>14</v>
      </c>
      <c r="C92" s="2" t="s">
        <v>84</v>
      </c>
      <c r="D92" s="2" t="s">
        <v>13</v>
      </c>
      <c r="E92" s="2" t="s">
        <v>51</v>
      </c>
      <c r="F92" s="52" t="s">
        <v>188</v>
      </c>
      <c r="G92" s="144">
        <f>G93</f>
        <v>567119.11</v>
      </c>
      <c r="H92" s="144">
        <f>H93</f>
        <v>572244.47</v>
      </c>
    </row>
    <row r="93" spans="1:8" ht="24.75">
      <c r="A93" s="35" t="s">
        <v>162</v>
      </c>
      <c r="B93" s="2" t="s">
        <v>14</v>
      </c>
      <c r="C93" s="2" t="s">
        <v>84</v>
      </c>
      <c r="D93" s="2" t="s">
        <v>127</v>
      </c>
      <c r="E93" s="2" t="s">
        <v>51</v>
      </c>
      <c r="F93" s="52" t="s">
        <v>188</v>
      </c>
      <c r="G93" s="144">
        <v>567119.11</v>
      </c>
      <c r="H93" s="140">
        <v>572244.47</v>
      </c>
    </row>
    <row r="94" spans="1:8" ht="62.25">
      <c r="A94" s="35" t="s">
        <v>134</v>
      </c>
      <c r="B94" s="2" t="s">
        <v>14</v>
      </c>
      <c r="C94" s="2" t="s">
        <v>85</v>
      </c>
      <c r="D94" s="2" t="s">
        <v>13</v>
      </c>
      <c r="E94" s="2" t="s">
        <v>51</v>
      </c>
      <c r="F94" s="52" t="s">
        <v>188</v>
      </c>
      <c r="G94" s="144">
        <f>G95</f>
        <v>10334.58</v>
      </c>
      <c r="H94" s="144">
        <f>H95</f>
        <v>10334.58</v>
      </c>
    </row>
    <row r="95" spans="1:8" ht="62.25">
      <c r="A95" s="35" t="s">
        <v>135</v>
      </c>
      <c r="B95" s="2" t="s">
        <v>14</v>
      </c>
      <c r="C95" s="2" t="s">
        <v>85</v>
      </c>
      <c r="D95" s="2" t="s">
        <v>127</v>
      </c>
      <c r="E95" s="2" t="s">
        <v>51</v>
      </c>
      <c r="F95" s="52" t="s">
        <v>188</v>
      </c>
      <c r="G95" s="144">
        <v>10334.58</v>
      </c>
      <c r="H95" s="144">
        <v>10334.58</v>
      </c>
    </row>
    <row r="96" spans="1:8" ht="49.5">
      <c r="A96" s="35" t="s">
        <v>136</v>
      </c>
      <c r="B96" s="2" t="s">
        <v>14</v>
      </c>
      <c r="C96" s="2" t="s">
        <v>87</v>
      </c>
      <c r="D96" s="2" t="s">
        <v>13</v>
      </c>
      <c r="E96" s="2" t="s">
        <v>51</v>
      </c>
      <c r="F96" s="52" t="s">
        <v>188</v>
      </c>
      <c r="G96" s="144">
        <f>G97</f>
        <v>46769.37</v>
      </c>
      <c r="H96" s="144">
        <f>H97</f>
        <v>16822.6</v>
      </c>
    </row>
    <row r="97" spans="1:8" ht="49.5">
      <c r="A97" s="35" t="s">
        <v>163</v>
      </c>
      <c r="B97" s="2" t="s">
        <v>14</v>
      </c>
      <c r="C97" s="2" t="s">
        <v>87</v>
      </c>
      <c r="D97" s="2" t="s">
        <v>127</v>
      </c>
      <c r="E97" s="2" t="s">
        <v>51</v>
      </c>
      <c r="F97" s="52" t="s">
        <v>188</v>
      </c>
      <c r="G97" s="144">
        <v>46769.37</v>
      </c>
      <c r="H97" s="144">
        <v>16822.6</v>
      </c>
    </row>
    <row r="98" spans="1:8" ht="24.75" hidden="1">
      <c r="A98" s="35" t="s">
        <v>22</v>
      </c>
      <c r="B98" s="2" t="s">
        <v>14</v>
      </c>
      <c r="C98" s="2" t="s">
        <v>20</v>
      </c>
      <c r="D98" s="2" t="s">
        <v>54</v>
      </c>
      <c r="E98" s="2" t="s">
        <v>51</v>
      </c>
      <c r="F98" s="52" t="s">
        <v>188</v>
      </c>
      <c r="G98" s="144"/>
      <c r="H98" s="140"/>
    </row>
    <row r="99" spans="1:8" ht="24.75" hidden="1">
      <c r="A99" s="35" t="s">
        <v>23</v>
      </c>
      <c r="B99" s="2" t="s">
        <v>14</v>
      </c>
      <c r="C99" s="2" t="s">
        <v>21</v>
      </c>
      <c r="D99" s="2" t="s">
        <v>54</v>
      </c>
      <c r="E99" s="2" t="s">
        <v>51</v>
      </c>
      <c r="F99" s="52" t="s">
        <v>188</v>
      </c>
      <c r="G99" s="144"/>
      <c r="H99" s="140"/>
    </row>
    <row r="100" spans="1:8" ht="49.5">
      <c r="A100" s="35" t="s">
        <v>137</v>
      </c>
      <c r="B100" s="2" t="s">
        <v>14</v>
      </c>
      <c r="C100" s="2" t="s">
        <v>90</v>
      </c>
      <c r="D100" s="2" t="s">
        <v>13</v>
      </c>
      <c r="E100" s="2" t="s">
        <v>51</v>
      </c>
      <c r="F100" s="52" t="s">
        <v>188</v>
      </c>
      <c r="G100" s="144">
        <f>G101</f>
        <v>3.6</v>
      </c>
      <c r="H100" s="144">
        <f>H101</f>
        <v>3.22</v>
      </c>
    </row>
    <row r="101" spans="1:8" ht="49.5">
      <c r="A101" s="35" t="s">
        <v>164</v>
      </c>
      <c r="B101" s="2" t="s">
        <v>14</v>
      </c>
      <c r="C101" s="2" t="s">
        <v>90</v>
      </c>
      <c r="D101" s="2" t="s">
        <v>127</v>
      </c>
      <c r="E101" s="2" t="s">
        <v>51</v>
      </c>
      <c r="F101" s="52" t="s">
        <v>188</v>
      </c>
      <c r="G101" s="144">
        <v>3.6</v>
      </c>
      <c r="H101" s="140">
        <v>3.22</v>
      </c>
    </row>
    <row r="102" spans="1:8" ht="49.5">
      <c r="A102" s="182" t="s">
        <v>255</v>
      </c>
      <c r="B102" s="2" t="s">
        <v>14</v>
      </c>
      <c r="C102" s="2" t="s">
        <v>254</v>
      </c>
      <c r="D102" s="2" t="s">
        <v>13</v>
      </c>
      <c r="E102" s="2" t="s">
        <v>51</v>
      </c>
      <c r="F102" s="52" t="s">
        <v>188</v>
      </c>
      <c r="G102" s="144">
        <f>G103</f>
        <v>3908.57</v>
      </c>
      <c r="H102" s="144">
        <f>H103</f>
        <v>3908.57</v>
      </c>
    </row>
    <row r="103" spans="1:8" ht="58.5" customHeight="1">
      <c r="A103" s="182" t="s">
        <v>256</v>
      </c>
      <c r="B103" s="2" t="s">
        <v>14</v>
      </c>
      <c r="C103" s="2" t="s">
        <v>254</v>
      </c>
      <c r="D103" s="2" t="s">
        <v>127</v>
      </c>
      <c r="E103" s="2" t="s">
        <v>51</v>
      </c>
      <c r="F103" s="52" t="s">
        <v>188</v>
      </c>
      <c r="G103" s="144">
        <v>3908.57</v>
      </c>
      <c r="H103" s="144">
        <v>3908.57</v>
      </c>
    </row>
    <row r="104" spans="1:8" ht="49.5">
      <c r="A104" s="35" t="s">
        <v>183</v>
      </c>
      <c r="B104" s="2" t="s">
        <v>14</v>
      </c>
      <c r="C104" s="2" t="s">
        <v>89</v>
      </c>
      <c r="D104" s="2" t="s">
        <v>13</v>
      </c>
      <c r="E104" s="2" t="s">
        <v>51</v>
      </c>
      <c r="F104" s="52" t="s">
        <v>188</v>
      </c>
      <c r="G104" s="144">
        <f>G105</f>
        <v>4443.78</v>
      </c>
      <c r="H104" s="144">
        <f>H105</f>
        <v>4621.05</v>
      </c>
    </row>
    <row r="105" spans="1:8" ht="49.5">
      <c r="A105" s="35" t="s">
        <v>165</v>
      </c>
      <c r="B105" s="2" t="s">
        <v>14</v>
      </c>
      <c r="C105" s="2" t="s">
        <v>89</v>
      </c>
      <c r="D105" s="2" t="s">
        <v>127</v>
      </c>
      <c r="E105" s="2" t="s">
        <v>51</v>
      </c>
      <c r="F105" s="52" t="s">
        <v>188</v>
      </c>
      <c r="G105" s="144">
        <v>4443.78</v>
      </c>
      <c r="H105" s="140">
        <v>4621.05</v>
      </c>
    </row>
    <row r="106" spans="1:8" ht="24.75" hidden="1">
      <c r="A106" s="35" t="s">
        <v>76</v>
      </c>
      <c r="B106" s="2" t="s">
        <v>14</v>
      </c>
      <c r="C106" s="2" t="s">
        <v>77</v>
      </c>
      <c r="D106" s="2" t="s">
        <v>13</v>
      </c>
      <c r="E106" s="2" t="s">
        <v>51</v>
      </c>
      <c r="F106" s="52" t="s">
        <v>188</v>
      </c>
      <c r="G106" s="144"/>
      <c r="H106" s="140"/>
    </row>
    <row r="107" spans="1:8" ht="24.75">
      <c r="A107" s="35" t="s">
        <v>138</v>
      </c>
      <c r="B107" s="2" t="s">
        <v>14</v>
      </c>
      <c r="C107" s="2" t="s">
        <v>88</v>
      </c>
      <c r="D107" s="2" t="s">
        <v>13</v>
      </c>
      <c r="E107" s="2" t="s">
        <v>51</v>
      </c>
      <c r="F107" s="52" t="s">
        <v>188</v>
      </c>
      <c r="G107" s="144">
        <f>G108</f>
        <v>55419.21</v>
      </c>
      <c r="H107" s="144">
        <f>H108</f>
        <v>55412.38</v>
      </c>
    </row>
    <row r="108" spans="1:8" ht="24.75">
      <c r="A108" s="35" t="s">
        <v>166</v>
      </c>
      <c r="B108" s="2" t="s">
        <v>14</v>
      </c>
      <c r="C108" s="2" t="s">
        <v>88</v>
      </c>
      <c r="D108" s="2" t="s">
        <v>127</v>
      </c>
      <c r="E108" s="2" t="s">
        <v>51</v>
      </c>
      <c r="F108" s="52" t="s">
        <v>188</v>
      </c>
      <c r="G108" s="144">
        <v>55419.21</v>
      </c>
      <c r="H108" s="144">
        <v>55412.38</v>
      </c>
    </row>
    <row r="109" spans="1:8" ht="49.5" hidden="1">
      <c r="A109" s="35" t="s">
        <v>184</v>
      </c>
      <c r="B109" s="2" t="s">
        <v>14</v>
      </c>
      <c r="C109" s="2" t="s">
        <v>95</v>
      </c>
      <c r="D109" s="2" t="s">
        <v>13</v>
      </c>
      <c r="E109" s="2" t="s">
        <v>51</v>
      </c>
      <c r="F109" s="52" t="s">
        <v>188</v>
      </c>
      <c r="G109" s="144"/>
      <c r="H109" s="140"/>
    </row>
    <row r="110" spans="1:8" ht="62.25" hidden="1">
      <c r="A110" s="35" t="s">
        <v>167</v>
      </c>
      <c r="B110" s="2" t="s">
        <v>14</v>
      </c>
      <c r="C110" s="2" t="s">
        <v>95</v>
      </c>
      <c r="D110" s="2" t="s">
        <v>127</v>
      </c>
      <c r="E110" s="2" t="s">
        <v>51</v>
      </c>
      <c r="F110" s="52" t="s">
        <v>188</v>
      </c>
      <c r="G110" s="144"/>
      <c r="H110" s="140"/>
    </row>
    <row r="111" spans="1:8" ht="62.25" hidden="1">
      <c r="A111" s="35" t="s">
        <v>9</v>
      </c>
      <c r="B111" s="2" t="s">
        <v>14</v>
      </c>
      <c r="C111" s="2" t="s">
        <v>10</v>
      </c>
      <c r="D111" s="2" t="s">
        <v>13</v>
      </c>
      <c r="E111" s="2" t="s">
        <v>51</v>
      </c>
      <c r="F111" s="52" t="s">
        <v>188</v>
      </c>
      <c r="G111" s="144"/>
      <c r="H111" s="140"/>
    </row>
    <row r="112" spans="1:8" ht="36.75" hidden="1">
      <c r="A112" s="35" t="s">
        <v>139</v>
      </c>
      <c r="B112" s="2" t="s">
        <v>14</v>
      </c>
      <c r="C112" s="2" t="s">
        <v>86</v>
      </c>
      <c r="D112" s="2" t="s">
        <v>13</v>
      </c>
      <c r="E112" s="2" t="s">
        <v>51</v>
      </c>
      <c r="F112" s="52" t="s">
        <v>188</v>
      </c>
      <c r="G112" s="144">
        <f>G113</f>
        <v>0</v>
      </c>
      <c r="H112" s="144">
        <f>H113</f>
        <v>0</v>
      </c>
    </row>
    <row r="113" spans="1:8" ht="49.5" hidden="1">
      <c r="A113" s="35" t="s">
        <v>168</v>
      </c>
      <c r="B113" s="2" t="s">
        <v>14</v>
      </c>
      <c r="C113" s="2" t="s">
        <v>86</v>
      </c>
      <c r="D113" s="2" t="s">
        <v>127</v>
      </c>
      <c r="E113" s="2" t="s">
        <v>51</v>
      </c>
      <c r="F113" s="52" t="s">
        <v>188</v>
      </c>
      <c r="G113" s="144"/>
      <c r="H113" s="144"/>
    </row>
    <row r="114" spans="1:8" ht="26.25" customHeight="1" hidden="1">
      <c r="A114" s="35" t="s">
        <v>205</v>
      </c>
      <c r="B114" s="2" t="s">
        <v>14</v>
      </c>
      <c r="C114" s="2" t="s">
        <v>206</v>
      </c>
      <c r="D114" s="2" t="s">
        <v>13</v>
      </c>
      <c r="E114" s="2" t="s">
        <v>51</v>
      </c>
      <c r="F114" s="52" t="s">
        <v>188</v>
      </c>
      <c r="G114" s="144">
        <f>G115</f>
        <v>0</v>
      </c>
      <c r="H114" s="148">
        <f>H115</f>
        <v>0</v>
      </c>
    </row>
    <row r="115" spans="1:8" ht="36.75" hidden="1">
      <c r="A115" s="35" t="s">
        <v>205</v>
      </c>
      <c r="B115" s="2" t="s">
        <v>14</v>
      </c>
      <c r="C115" s="2" t="s">
        <v>206</v>
      </c>
      <c r="D115" s="2" t="s">
        <v>127</v>
      </c>
      <c r="E115" s="2" t="s">
        <v>51</v>
      </c>
      <c r="F115" s="52" t="s">
        <v>188</v>
      </c>
      <c r="G115" s="144"/>
      <c r="H115" s="148"/>
    </row>
    <row r="116" spans="1:8" ht="57" customHeight="1">
      <c r="A116" s="35" t="s">
        <v>224</v>
      </c>
      <c r="B116" s="2" t="s">
        <v>14</v>
      </c>
      <c r="C116" s="2" t="s">
        <v>225</v>
      </c>
      <c r="D116" s="2" t="s">
        <v>13</v>
      </c>
      <c r="E116" s="2" t="s">
        <v>51</v>
      </c>
      <c r="F116" s="52" t="s">
        <v>188</v>
      </c>
      <c r="G116" s="144">
        <f>G117</f>
        <v>29611.39</v>
      </c>
      <c r="H116" s="148">
        <f>H117</f>
        <v>29611.39</v>
      </c>
    </row>
    <row r="117" spans="1:8" ht="49.5">
      <c r="A117" s="35" t="s">
        <v>223</v>
      </c>
      <c r="B117" s="2" t="s">
        <v>14</v>
      </c>
      <c r="C117" s="2" t="s">
        <v>225</v>
      </c>
      <c r="D117" s="2" t="s">
        <v>127</v>
      </c>
      <c r="E117" s="2" t="s">
        <v>51</v>
      </c>
      <c r="F117" s="52" t="s">
        <v>188</v>
      </c>
      <c r="G117" s="144">
        <v>29611.39</v>
      </c>
      <c r="H117" s="148">
        <v>29611.39</v>
      </c>
    </row>
    <row r="118" spans="1:8" ht="74.25" hidden="1">
      <c r="A118" s="35" t="s">
        <v>140</v>
      </c>
      <c r="B118" s="2" t="s">
        <v>14</v>
      </c>
      <c r="C118" s="2" t="s">
        <v>94</v>
      </c>
      <c r="D118" s="2" t="s">
        <v>13</v>
      </c>
      <c r="E118" s="2" t="s">
        <v>51</v>
      </c>
      <c r="F118" s="52" t="s">
        <v>188</v>
      </c>
      <c r="G118" s="144">
        <f>G119</f>
        <v>0</v>
      </c>
      <c r="H118" s="144">
        <f>H119</f>
        <v>0</v>
      </c>
    </row>
    <row r="119" spans="1:8" ht="74.25" hidden="1">
      <c r="A119" s="36" t="s">
        <v>169</v>
      </c>
      <c r="B119" s="2" t="s">
        <v>14</v>
      </c>
      <c r="C119" s="2" t="s">
        <v>94</v>
      </c>
      <c r="D119" s="2" t="s">
        <v>127</v>
      </c>
      <c r="E119" s="2" t="s">
        <v>51</v>
      </c>
      <c r="F119" s="52" t="s">
        <v>188</v>
      </c>
      <c r="G119" s="144"/>
      <c r="H119" s="140"/>
    </row>
    <row r="120" spans="1:8" ht="36.75">
      <c r="A120" s="132" t="s">
        <v>214</v>
      </c>
      <c r="B120" s="2" t="s">
        <v>14</v>
      </c>
      <c r="C120" s="2" t="s">
        <v>213</v>
      </c>
      <c r="D120" s="2" t="s">
        <v>13</v>
      </c>
      <c r="E120" s="2" t="s">
        <v>51</v>
      </c>
      <c r="F120" s="52" t="s">
        <v>188</v>
      </c>
      <c r="G120" s="144">
        <f>G121</f>
        <v>17623.39</v>
      </c>
      <c r="H120" s="144">
        <f>H121</f>
        <v>18045.99</v>
      </c>
    </row>
    <row r="121" spans="1:8" ht="36.75">
      <c r="A121" s="132" t="s">
        <v>215</v>
      </c>
      <c r="B121" s="2" t="s">
        <v>14</v>
      </c>
      <c r="C121" s="2" t="s">
        <v>213</v>
      </c>
      <c r="D121" s="2" t="s">
        <v>127</v>
      </c>
      <c r="E121" s="2" t="s">
        <v>51</v>
      </c>
      <c r="F121" s="52" t="s">
        <v>188</v>
      </c>
      <c r="G121" s="150">
        <v>17623.39</v>
      </c>
      <c r="H121" s="151">
        <v>18045.99</v>
      </c>
    </row>
    <row r="122" spans="1:8" ht="36.75">
      <c r="A122" s="36" t="s">
        <v>114</v>
      </c>
      <c r="B122" s="2" t="s">
        <v>14</v>
      </c>
      <c r="C122" s="2" t="s">
        <v>113</v>
      </c>
      <c r="D122" s="2" t="s">
        <v>13</v>
      </c>
      <c r="E122" s="2" t="s">
        <v>51</v>
      </c>
      <c r="F122" s="52" t="s">
        <v>188</v>
      </c>
      <c r="G122" s="144">
        <f>G123</f>
        <v>690.11</v>
      </c>
      <c r="H122" s="144">
        <f>H123</f>
        <v>683.44</v>
      </c>
    </row>
    <row r="123" spans="1:8" ht="36.75">
      <c r="A123" s="35" t="s">
        <v>170</v>
      </c>
      <c r="B123" s="2" t="s">
        <v>14</v>
      </c>
      <c r="C123" s="2" t="s">
        <v>113</v>
      </c>
      <c r="D123" s="2" t="s">
        <v>127</v>
      </c>
      <c r="E123" s="2" t="s">
        <v>51</v>
      </c>
      <c r="F123" s="52" t="s">
        <v>188</v>
      </c>
      <c r="G123" s="144">
        <v>690.11</v>
      </c>
      <c r="H123" s="140">
        <v>683.44</v>
      </c>
    </row>
    <row r="124" spans="1:8" ht="36.75" hidden="1">
      <c r="A124" s="133" t="s">
        <v>198</v>
      </c>
      <c r="B124" s="2" t="s">
        <v>14</v>
      </c>
      <c r="C124" s="2" t="s">
        <v>192</v>
      </c>
      <c r="D124" s="2" t="s">
        <v>13</v>
      </c>
      <c r="E124" s="2" t="s">
        <v>51</v>
      </c>
      <c r="F124" s="52" t="s">
        <v>188</v>
      </c>
      <c r="G124" s="144">
        <f>G125</f>
        <v>0</v>
      </c>
      <c r="H124" s="144">
        <f>H125</f>
        <v>0</v>
      </c>
    </row>
    <row r="125" spans="1:8" ht="36.75" hidden="1">
      <c r="A125" s="133" t="s">
        <v>193</v>
      </c>
      <c r="B125" s="2" t="s">
        <v>14</v>
      </c>
      <c r="C125" s="2" t="s">
        <v>192</v>
      </c>
      <c r="D125" s="2" t="s">
        <v>127</v>
      </c>
      <c r="E125" s="2" t="s">
        <v>51</v>
      </c>
      <c r="F125" s="52" t="s">
        <v>188</v>
      </c>
      <c r="G125" s="144">
        <v>0</v>
      </c>
      <c r="H125" s="144">
        <v>0</v>
      </c>
    </row>
    <row r="126" spans="1:8" ht="24.75" customHeight="1" hidden="1">
      <c r="A126" s="134" t="s">
        <v>199</v>
      </c>
      <c r="B126" s="2" t="s">
        <v>14</v>
      </c>
      <c r="C126" s="2" t="s">
        <v>194</v>
      </c>
      <c r="D126" s="2" t="s">
        <v>13</v>
      </c>
      <c r="E126" s="2" t="s">
        <v>51</v>
      </c>
      <c r="F126" s="52" t="s">
        <v>188</v>
      </c>
      <c r="G126" s="144">
        <f>G127</f>
        <v>0</v>
      </c>
      <c r="H126" s="144">
        <f>H127</f>
        <v>0</v>
      </c>
    </row>
    <row r="127" spans="1:8" ht="36.75" hidden="1">
      <c r="A127" s="134" t="s">
        <v>191</v>
      </c>
      <c r="B127" s="2" t="s">
        <v>14</v>
      </c>
      <c r="C127" s="2" t="s">
        <v>194</v>
      </c>
      <c r="D127" s="2" t="s">
        <v>127</v>
      </c>
      <c r="E127" s="2" t="s">
        <v>51</v>
      </c>
      <c r="F127" s="52" t="s">
        <v>188</v>
      </c>
      <c r="G127" s="144"/>
      <c r="H127" s="144"/>
    </row>
    <row r="128" spans="1:8" ht="36.75" hidden="1">
      <c r="A128" s="35" t="s">
        <v>141</v>
      </c>
      <c r="B128" s="2" t="s">
        <v>14</v>
      </c>
      <c r="C128" s="2" t="s">
        <v>102</v>
      </c>
      <c r="D128" s="2" t="s">
        <v>13</v>
      </c>
      <c r="E128" s="2" t="s">
        <v>51</v>
      </c>
      <c r="F128" s="52" t="s">
        <v>188</v>
      </c>
      <c r="G128" s="144"/>
      <c r="H128" s="144"/>
    </row>
    <row r="129" spans="1:8" ht="36.75" hidden="1">
      <c r="A129" s="35" t="s">
        <v>171</v>
      </c>
      <c r="B129" s="2" t="s">
        <v>14</v>
      </c>
      <c r="C129" s="2" t="s">
        <v>102</v>
      </c>
      <c r="D129" s="2" t="s">
        <v>127</v>
      </c>
      <c r="E129" s="2" t="s">
        <v>51</v>
      </c>
      <c r="F129" s="52" t="s">
        <v>188</v>
      </c>
      <c r="G129" s="144"/>
      <c r="H129" s="140"/>
    </row>
    <row r="130" spans="1:8" ht="12">
      <c r="A130" s="35" t="s">
        <v>185</v>
      </c>
      <c r="B130" s="2" t="s">
        <v>14</v>
      </c>
      <c r="C130" s="2" t="s">
        <v>91</v>
      </c>
      <c r="D130" s="2" t="s">
        <v>13</v>
      </c>
      <c r="E130" s="2" t="s">
        <v>51</v>
      </c>
      <c r="F130" s="52" t="s">
        <v>188</v>
      </c>
      <c r="G130" s="144">
        <f>G131</f>
        <v>143197.21</v>
      </c>
      <c r="H130" s="144">
        <f>H131</f>
        <v>142322.66</v>
      </c>
    </row>
    <row r="131" spans="1:8" ht="12">
      <c r="A131" s="35" t="s">
        <v>172</v>
      </c>
      <c r="B131" s="2" t="s">
        <v>14</v>
      </c>
      <c r="C131" s="2" t="s">
        <v>91</v>
      </c>
      <c r="D131" s="2" t="s">
        <v>127</v>
      </c>
      <c r="E131" s="2" t="s">
        <v>51</v>
      </c>
      <c r="F131" s="52" t="s">
        <v>188</v>
      </c>
      <c r="G131" s="144">
        <v>143197.21</v>
      </c>
      <c r="H131" s="140">
        <v>142322.66</v>
      </c>
    </row>
    <row r="132" spans="1:8" ht="12">
      <c r="A132" s="35" t="s">
        <v>101</v>
      </c>
      <c r="B132" s="2" t="s">
        <v>14</v>
      </c>
      <c r="C132" s="2" t="s">
        <v>93</v>
      </c>
      <c r="D132" s="2" t="s">
        <v>13</v>
      </c>
      <c r="E132" s="2" t="s">
        <v>51</v>
      </c>
      <c r="F132" s="52" t="s">
        <v>188</v>
      </c>
      <c r="G132" s="144">
        <f>G133+G135</f>
        <v>1426.37</v>
      </c>
      <c r="H132" s="144">
        <f>H133+H135</f>
        <v>1426.37</v>
      </c>
    </row>
    <row r="133" spans="1:8" ht="49.5" hidden="1">
      <c r="A133" s="35" t="s">
        <v>208</v>
      </c>
      <c r="B133" s="2" t="s">
        <v>14</v>
      </c>
      <c r="C133" s="2" t="s">
        <v>207</v>
      </c>
      <c r="D133" s="2" t="s">
        <v>13</v>
      </c>
      <c r="E133" s="2" t="s">
        <v>51</v>
      </c>
      <c r="F133" s="52" t="s">
        <v>188</v>
      </c>
      <c r="G133" s="144">
        <f>G134</f>
        <v>0</v>
      </c>
      <c r="H133" s="144">
        <f>H134</f>
        <v>0</v>
      </c>
    </row>
    <row r="134" spans="1:8" ht="49.5" hidden="1">
      <c r="A134" s="35" t="s">
        <v>208</v>
      </c>
      <c r="B134" s="2" t="s">
        <v>14</v>
      </c>
      <c r="C134" s="2" t="s">
        <v>207</v>
      </c>
      <c r="D134" s="2" t="s">
        <v>127</v>
      </c>
      <c r="E134" s="2" t="s">
        <v>51</v>
      </c>
      <c r="F134" s="52" t="s">
        <v>188</v>
      </c>
      <c r="G134" s="144"/>
      <c r="H134" s="144"/>
    </row>
    <row r="135" spans="1:8" ht="12">
      <c r="A135" s="33" t="s">
        <v>173</v>
      </c>
      <c r="B135" s="2" t="s">
        <v>14</v>
      </c>
      <c r="C135" s="2" t="s">
        <v>83</v>
      </c>
      <c r="D135" s="2" t="s">
        <v>13</v>
      </c>
      <c r="E135" s="2" t="s">
        <v>51</v>
      </c>
      <c r="F135" s="52" t="s">
        <v>188</v>
      </c>
      <c r="G135" s="144">
        <f>G138</f>
        <v>1426.37</v>
      </c>
      <c r="H135" s="144">
        <f>H138</f>
        <v>1426.37</v>
      </c>
    </row>
    <row r="136" spans="1:8" ht="26.25" customHeight="1" hidden="1">
      <c r="A136" s="33" t="s">
        <v>174</v>
      </c>
      <c r="B136" s="2" t="s">
        <v>14</v>
      </c>
      <c r="C136" s="2" t="s">
        <v>83</v>
      </c>
      <c r="D136" s="2" t="s">
        <v>127</v>
      </c>
      <c r="E136" s="2" t="s">
        <v>51</v>
      </c>
      <c r="F136" s="52" t="s">
        <v>188</v>
      </c>
      <c r="G136" s="144"/>
      <c r="H136" s="148"/>
    </row>
    <row r="137" spans="1:8" ht="17.25" customHeight="1" hidden="1">
      <c r="A137" s="33" t="s">
        <v>79</v>
      </c>
      <c r="B137" s="2" t="s">
        <v>14</v>
      </c>
      <c r="C137" s="3" t="s">
        <v>78</v>
      </c>
      <c r="D137" s="2" t="s">
        <v>54</v>
      </c>
      <c r="E137" s="2" t="s">
        <v>51</v>
      </c>
      <c r="F137" s="52" t="s">
        <v>188</v>
      </c>
      <c r="G137" s="152"/>
      <c r="H137" s="153"/>
    </row>
    <row r="138" spans="1:8" ht="17.25" customHeight="1" thickBot="1">
      <c r="A138" s="135" t="s">
        <v>173</v>
      </c>
      <c r="B138" s="136" t="s">
        <v>14</v>
      </c>
      <c r="C138" s="136" t="s">
        <v>83</v>
      </c>
      <c r="D138" s="136" t="s">
        <v>127</v>
      </c>
      <c r="E138" s="136" t="s">
        <v>51</v>
      </c>
      <c r="F138" s="137" t="s">
        <v>188</v>
      </c>
      <c r="G138" s="154">
        <v>1426.37</v>
      </c>
      <c r="H138" s="154">
        <v>1426.37</v>
      </c>
    </row>
    <row r="139" spans="1:8" ht="17.25" customHeight="1" hidden="1">
      <c r="A139" s="127" t="s">
        <v>186</v>
      </c>
      <c r="B139" s="128" t="s">
        <v>14</v>
      </c>
      <c r="C139" s="129" t="s">
        <v>0</v>
      </c>
      <c r="D139" s="128" t="s">
        <v>13</v>
      </c>
      <c r="E139" s="128" t="s">
        <v>51</v>
      </c>
      <c r="F139" s="130" t="s">
        <v>188</v>
      </c>
      <c r="G139" s="155">
        <f>G140</f>
        <v>0</v>
      </c>
      <c r="H139" s="155">
        <f>H140</f>
        <v>0</v>
      </c>
    </row>
    <row r="140" spans="1:8" ht="14.25" customHeight="1" hidden="1" thickBot="1">
      <c r="A140" s="37" t="s">
        <v>178</v>
      </c>
      <c r="B140" s="77" t="s">
        <v>14</v>
      </c>
      <c r="C140" s="78" t="s">
        <v>143</v>
      </c>
      <c r="D140" s="78" t="s">
        <v>127</v>
      </c>
      <c r="E140" s="79" t="s">
        <v>51</v>
      </c>
      <c r="F140" s="52" t="s">
        <v>188</v>
      </c>
      <c r="G140" s="154">
        <v>0</v>
      </c>
      <c r="H140" s="156">
        <v>0</v>
      </c>
    </row>
    <row r="141" spans="1:7" ht="35.25" customHeight="1" hidden="1">
      <c r="A141" s="48" t="s">
        <v>142</v>
      </c>
      <c r="B141" s="49" t="s">
        <v>14</v>
      </c>
      <c r="C141" s="50" t="s">
        <v>144</v>
      </c>
      <c r="D141" s="50" t="s">
        <v>127</v>
      </c>
      <c r="E141" s="50" t="s">
        <v>51</v>
      </c>
      <c r="F141" s="50" t="s">
        <v>67</v>
      </c>
      <c r="G141" s="157" t="e">
        <f>#REF!/1000</f>
        <v>#REF!</v>
      </c>
    </row>
    <row r="142" spans="1:7" ht="39" customHeight="1" hidden="1" thickBot="1">
      <c r="A142" s="37" t="s">
        <v>65</v>
      </c>
      <c r="B142" s="38" t="s">
        <v>14</v>
      </c>
      <c r="C142" s="39" t="s">
        <v>1</v>
      </c>
      <c r="D142" s="39" t="s">
        <v>54</v>
      </c>
      <c r="E142" s="39" t="s">
        <v>51</v>
      </c>
      <c r="F142" s="39" t="s">
        <v>67</v>
      </c>
      <c r="G142" s="158" t="e">
        <f>#REF!/1000</f>
        <v>#REF!</v>
      </c>
    </row>
    <row r="145" spans="7:8" ht="12">
      <c r="G145" s="159"/>
      <c r="H145" s="159"/>
    </row>
  </sheetData>
  <sheetProtection/>
  <autoFilter ref="G1:G142"/>
  <mergeCells count="17">
    <mergeCell ref="G15:G16"/>
    <mergeCell ref="A14:F14"/>
    <mergeCell ref="A15:A16"/>
    <mergeCell ref="B15:B16"/>
    <mergeCell ref="C15:C16"/>
    <mergeCell ref="D15:D16"/>
    <mergeCell ref="E15:E16"/>
    <mergeCell ref="C4:H4"/>
    <mergeCell ref="C5:H5"/>
    <mergeCell ref="C6:H6"/>
    <mergeCell ref="C7:H7"/>
    <mergeCell ref="F15:F16"/>
    <mergeCell ref="C1:H1"/>
    <mergeCell ref="C2:H2"/>
    <mergeCell ref="C3:H3"/>
    <mergeCell ref="H15:H16"/>
    <mergeCell ref="A11:H13"/>
  </mergeCells>
  <printOptions/>
  <pageMargins left="0.7480314960629921" right="0.31496062992125984" top="0.2362204724409449" bottom="0.5511811023622047" header="0.1968503937007874" footer="0.5118110236220472"/>
  <pageSetup fitToHeight="3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sokoww</dc:creator>
  <cp:keywords/>
  <dc:description/>
  <cp:lastModifiedBy>SoKoWW</cp:lastModifiedBy>
  <cp:lastPrinted>2022-10-31T06:33:49Z</cp:lastPrinted>
  <dcterms:created xsi:type="dcterms:W3CDTF">2009-03-02T11:13:42Z</dcterms:created>
  <dcterms:modified xsi:type="dcterms:W3CDTF">2022-12-01T07:19:37Z</dcterms:modified>
  <cp:category/>
  <cp:version/>
  <cp:contentType/>
  <cp:contentStatus/>
</cp:coreProperties>
</file>