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9080" yWindow="120" windowWidth="19416" windowHeight="10776"/>
  </bookViews>
  <sheets>
    <sheet name="Приложение 10" sheetId="8" r:id="rId1"/>
  </sheets>
  <definedNames>
    <definedName name="_xlnm._FilterDatabase" localSheetId="0" hidden="1">'Приложение 10'!$A$16:$F$469</definedName>
    <definedName name="_xlnm.Print_Titles" localSheetId="0">'Приложение 10'!$16:$16</definedName>
    <definedName name="_xlnm.Print_Area" localSheetId="0">'Приложение 10'!$A$1:$E$472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9" i="8" l="1"/>
  <c r="D429" i="8"/>
  <c r="E351" i="8" l="1"/>
  <c r="E350" i="8" s="1"/>
  <c r="D351" i="8"/>
  <c r="D350" i="8" s="1"/>
  <c r="E393" i="8" l="1"/>
  <c r="D393" i="8"/>
  <c r="E213" i="8"/>
  <c r="D213" i="8"/>
  <c r="E324" i="8"/>
  <c r="D324" i="8"/>
  <c r="E245" i="8"/>
  <c r="D245" i="8"/>
  <c r="E225" i="8" l="1"/>
  <c r="D225" i="8"/>
  <c r="D390" i="8" l="1"/>
  <c r="D160" i="8"/>
  <c r="E160" i="8"/>
  <c r="E467" i="8" l="1"/>
  <c r="E466" i="8" s="1"/>
  <c r="E465" i="8" s="1"/>
  <c r="E462" i="8"/>
  <c r="E461" i="8" s="1"/>
  <c r="E458" i="8"/>
  <c r="E454" i="8" s="1"/>
  <c r="E453" i="8" s="1"/>
  <c r="E450" i="8"/>
  <c r="E449" i="8" s="1"/>
  <c r="E447" i="8"/>
  <c r="E446" i="8" s="1"/>
  <c r="E444" i="8"/>
  <c r="E441" i="8"/>
  <c r="E438" i="8"/>
  <c r="E437" i="8" s="1"/>
  <c r="E434" i="8"/>
  <c r="E431" i="8"/>
  <c r="E428" i="8" s="1"/>
  <c r="E426" i="8"/>
  <c r="E424" i="8"/>
  <c r="E419" i="8"/>
  <c r="E418" i="8" s="1"/>
  <c r="E417" i="8" s="1"/>
  <c r="E415" i="8"/>
  <c r="E412" i="8"/>
  <c r="E408" i="8"/>
  <c r="E406" i="8"/>
  <c r="E403" i="8"/>
  <c r="E400" i="8"/>
  <c r="E398" i="8"/>
  <c r="E396" i="8"/>
  <c r="E392" i="8"/>
  <c r="E390" i="8"/>
  <c r="E389" i="8" s="1"/>
  <c r="E386" i="8"/>
  <c r="E384" i="8"/>
  <c r="E380" i="8"/>
  <c r="E377" i="8"/>
  <c r="E375" i="8"/>
  <c r="E371" i="8"/>
  <c r="E367" i="8"/>
  <c r="E362" i="8"/>
  <c r="E358" i="8"/>
  <c r="E348" i="8"/>
  <c r="E347" i="8" s="1"/>
  <c r="E344" i="8"/>
  <c r="E342" i="8"/>
  <c r="E340" i="8"/>
  <c r="E338" i="8"/>
  <c r="E335" i="8"/>
  <c r="E331" i="8"/>
  <c r="E326" i="8"/>
  <c r="E322" i="8"/>
  <c r="E317" i="8"/>
  <c r="E316" i="8" s="1"/>
  <c r="E312" i="8"/>
  <c r="E310" i="8"/>
  <c r="E307" i="8"/>
  <c r="E303" i="8"/>
  <c r="E300" i="8"/>
  <c r="E299" i="8" s="1"/>
  <c r="E298" i="8"/>
  <c r="E297" i="8"/>
  <c r="E293" i="8"/>
  <c r="E289" i="8"/>
  <c r="E287" i="8"/>
  <c r="E285" i="8"/>
  <c r="E280" i="8"/>
  <c r="E276" i="8"/>
  <c r="E272" i="8"/>
  <c r="E269" i="8"/>
  <c r="E265" i="8"/>
  <c r="E260" i="8"/>
  <c r="E259" i="8" s="1"/>
  <c r="E256" i="8"/>
  <c r="E254" i="8"/>
  <c r="E251" i="8"/>
  <c r="E242" i="8"/>
  <c r="E238" i="8"/>
  <c r="E237" i="8" s="1"/>
  <c r="E234" i="8"/>
  <c r="E232" i="8"/>
  <c r="E229" i="8"/>
  <c r="E228" i="8" s="1"/>
  <c r="E224" i="8"/>
  <c r="E222" i="8"/>
  <c r="E221" i="8" s="1"/>
  <c r="E219" i="8"/>
  <c r="E217" i="8"/>
  <c r="E210" i="8"/>
  <c r="E208" i="8"/>
  <c r="E206" i="8"/>
  <c r="E203" i="8"/>
  <c r="E201" i="8"/>
  <c r="E195" i="8"/>
  <c r="E194" i="8" s="1"/>
  <c r="E192" i="8"/>
  <c r="E191" i="8" s="1"/>
  <c r="E189" i="8"/>
  <c r="E187" i="8"/>
  <c r="E184" i="8"/>
  <c r="E181" i="8"/>
  <c r="E178" i="8"/>
  <c r="E175" i="8"/>
  <c r="E172" i="8"/>
  <c r="E169" i="8"/>
  <c r="E166" i="8"/>
  <c r="E163" i="8"/>
  <c r="E157" i="8"/>
  <c r="E154" i="8"/>
  <c r="E151" i="8"/>
  <c r="E148" i="8"/>
  <c r="E144" i="8"/>
  <c r="E141" i="8"/>
  <c r="E139" i="8"/>
  <c r="E135" i="8"/>
  <c r="E132" i="8"/>
  <c r="E128" i="8"/>
  <c r="E127" i="8" s="1"/>
  <c r="E125" i="8"/>
  <c r="E124" i="8" s="1"/>
  <c r="E120" i="8"/>
  <c r="E118" i="8"/>
  <c r="E117" i="8" s="1"/>
  <c r="E116" i="8" s="1"/>
  <c r="E114" i="8"/>
  <c r="E113" i="8" s="1"/>
  <c r="E111" i="8"/>
  <c r="E110" i="8" s="1"/>
  <c r="E107" i="8"/>
  <c r="E106" i="8" s="1"/>
  <c r="E105" i="8" s="1"/>
  <c r="E100" i="8"/>
  <c r="E99" i="8" s="1"/>
  <c r="E98" i="8" s="1"/>
  <c r="E95" i="8"/>
  <c r="E92" i="8"/>
  <c r="E90" i="8"/>
  <c r="E86" i="8"/>
  <c r="E82" i="8"/>
  <c r="E81" i="8" s="1"/>
  <c r="E79" i="8"/>
  <c r="E78" i="8" s="1"/>
  <c r="E75" i="8"/>
  <c r="E71" i="8"/>
  <c r="E68" i="8"/>
  <c r="E64" i="8"/>
  <c r="E63" i="8" s="1"/>
  <c r="E60" i="8"/>
  <c r="E59" i="8" s="1"/>
  <c r="E58" i="8" s="1"/>
  <c r="E56" i="8"/>
  <c r="E55" i="8" s="1"/>
  <c r="E53" i="8"/>
  <c r="E52" i="8" s="1"/>
  <c r="E49" i="8"/>
  <c r="E48" i="8" s="1"/>
  <c r="E47" i="8" s="1"/>
  <c r="E42" i="8"/>
  <c r="E41" i="8" s="1"/>
  <c r="E37" i="8"/>
  <c r="E36" i="8" s="1"/>
  <c r="E33" i="8"/>
  <c r="E29" i="8"/>
  <c r="E26" i="8"/>
  <c r="E25" i="8" s="1"/>
  <c r="E23" i="8"/>
  <c r="E22" i="8" s="1"/>
  <c r="E19" i="8"/>
  <c r="E18" i="8" s="1"/>
  <c r="E17" i="8" s="1"/>
  <c r="E330" i="8" l="1"/>
  <c r="E452" i="8"/>
  <c r="E264" i="8"/>
  <c r="E104" i="8"/>
  <c r="E171" i="8"/>
  <c r="E279" i="8"/>
  <c r="E423" i="8"/>
  <c r="E236" i="8"/>
  <c r="E296" i="8"/>
  <c r="E131" i="8"/>
  <c r="E411" i="8"/>
  <c r="E410" i="8" s="1"/>
  <c r="E309" i="8"/>
  <c r="E186" i="8"/>
  <c r="E231" i="8"/>
  <c r="E227" i="8" s="1"/>
  <c r="E28" i="8"/>
  <c r="E366" i="8"/>
  <c r="E365" i="8" s="1"/>
  <c r="E374" i="8"/>
  <c r="E321" i="8"/>
  <c r="E395" i="8"/>
  <c r="E357" i="8"/>
  <c r="E355" i="8" s="1"/>
  <c r="E74" i="8"/>
  <c r="E85" i="8"/>
  <c r="E84" i="8" s="1"/>
  <c r="E123" i="8"/>
  <c r="E250" i="8"/>
  <c r="E249" i="8" s="1"/>
  <c r="E379" i="8"/>
  <c r="E440" i="8"/>
  <c r="E433" i="8"/>
  <c r="E337" i="8"/>
  <c r="E302" i="8"/>
  <c r="E212" i="8"/>
  <c r="E205" i="8"/>
  <c r="E200" i="8"/>
  <c r="E147" i="8"/>
  <c r="E51" i="8"/>
  <c r="E46" i="8" s="1"/>
  <c r="E35" i="8"/>
  <c r="E67" i="8"/>
  <c r="D403" i="8"/>
  <c r="D298" i="8"/>
  <c r="D297" i="8"/>
  <c r="D326" i="8"/>
  <c r="E263" i="8" l="1"/>
  <c r="E373" i="8"/>
  <c r="E199" i="8"/>
  <c r="E356" i="8"/>
  <c r="E130" i="8"/>
  <c r="E21" i="8"/>
  <c r="E62" i="8"/>
  <c r="E471" i="8" l="1"/>
  <c r="D125" i="8" l="1"/>
  <c r="D124" i="8" s="1"/>
  <c r="D224" i="8" l="1"/>
  <c r="D222" i="8" l="1"/>
  <c r="D221" i="8" s="1"/>
  <c r="D49" i="8" l="1"/>
  <c r="D348" i="8" l="1"/>
  <c r="D347" i="8" s="1"/>
  <c r="D419" i="8" l="1"/>
  <c r="D418" i="8" s="1"/>
  <c r="D417" i="8" s="1"/>
  <c r="D431" i="8" l="1"/>
  <c r="D251" i="8" l="1"/>
  <c r="D303" i="8"/>
  <c r="D396" i="8" l="1"/>
  <c r="D384" i="8"/>
  <c r="D322" i="8"/>
  <c r="D242" i="8"/>
  <c r="D219" i="8"/>
  <c r="D33" i="8"/>
  <c r="D169" i="8"/>
  <c r="D458" i="8"/>
  <c r="D454" i="8" s="1"/>
  <c r="D453" i="8" s="1"/>
  <c r="D415" i="8"/>
  <c r="D412" i="8"/>
  <c r="D411" i="8" l="1"/>
  <c r="D410" i="8" s="1"/>
  <c r="D120" i="8" l="1"/>
  <c r="D29" i="8"/>
  <c r="D128" i="8" l="1"/>
  <c r="D127" i="8" s="1"/>
  <c r="D123" i="8" s="1"/>
  <c r="D462" i="8"/>
  <c r="D260" i="8"/>
  <c r="D461" i="8" l="1"/>
  <c r="D452" i="8" s="1"/>
  <c r="D259" i="8"/>
  <c r="D139" i="8" l="1"/>
  <c r="D408" i="8" l="1"/>
  <c r="D189" i="8" l="1"/>
  <c r="D53" i="8" l="1"/>
  <c r="D52" i="8" s="1"/>
  <c r="D114" i="8"/>
  <c r="D113" i="8" s="1"/>
  <c r="D441" i="8"/>
  <c r="D428" i="8"/>
  <c r="D426" i="8"/>
  <c r="D392" i="8"/>
  <c r="D340" i="8"/>
  <c r="D280" i="8" l="1"/>
  <c r="D285" i="8"/>
  <c r="D344" i="8"/>
  <c r="D60" i="8" l="1"/>
  <c r="D59" i="8" s="1"/>
  <c r="D58" i="8" s="1"/>
  <c r="D467" i="8" l="1"/>
  <c r="D466" i="8" s="1"/>
  <c r="D465" i="8" s="1"/>
  <c r="D184" i="8"/>
  <c r="D166" i="8"/>
  <c r="D287" i="8"/>
  <c r="D107" i="8" l="1"/>
  <c r="D42" i="8"/>
  <c r="D238" i="8" l="1"/>
  <c r="D192" i="8" l="1"/>
  <c r="D191" i="8" s="1"/>
  <c r="D187" i="8"/>
  <c r="D186" i="8" s="1"/>
  <c r="D424" i="8" l="1"/>
  <c r="D423" i="8" l="1"/>
  <c r="D434" i="8"/>
  <c r="D82" i="8"/>
  <c r="D81" i="8" s="1"/>
  <c r="D79" i="8"/>
  <c r="D78" i="8" s="1"/>
  <c r="D75" i="8"/>
  <c r="D74" i="8" l="1"/>
  <c r="D178" i="8" l="1"/>
  <c r="D154" i="8"/>
  <c r="D151" i="8"/>
  <c r="D229" i="8" l="1"/>
  <c r="D228" i="8" s="1"/>
  <c r="D307" i="8"/>
  <c r="D144" i="8" l="1"/>
  <c r="D296" i="8"/>
  <c r="D118" i="8" l="1"/>
  <c r="D117" i="8" s="1"/>
  <c r="D398" i="8"/>
  <c r="D438" i="8" l="1"/>
  <c r="D437" i="8" s="1"/>
  <c r="D433" i="8" s="1"/>
  <c r="D321" i="8" l="1"/>
  <c r="D317" i="8"/>
  <c r="D316" i="8" s="1"/>
  <c r="D302" i="8"/>
  <c r="D289" i="8"/>
  <c r="D163" i="8"/>
  <c r="D234" i="8" l="1"/>
  <c r="D232" i="8"/>
  <c r="D231" i="8" l="1"/>
  <c r="D195" i="8"/>
  <c r="D194" i="8" s="1"/>
  <c r="D135" i="8" l="1"/>
  <c r="D56" i="8"/>
  <c r="D55" i="8" s="1"/>
  <c r="D51" i="8" s="1"/>
  <c r="D444" i="8" l="1"/>
  <c r="D300" i="8"/>
  <c r="D299" i="8" s="1"/>
  <c r="D440" i="8" l="1"/>
  <c r="D106" i="8"/>
  <c r="D105" i="8" s="1"/>
  <c r="D116" i="8" l="1"/>
  <c r="D111" i="8"/>
  <c r="D110" i="8" s="1"/>
  <c r="D41" i="8"/>
  <c r="D386" i="8"/>
  <c r="D362" i="8"/>
  <c r="D358" i="8"/>
  <c r="D237" i="8"/>
  <c r="D236" i="8" s="1"/>
  <c r="D217" i="8"/>
  <c r="D212" i="8" s="1"/>
  <c r="D141" i="8"/>
  <c r="D64" i="8"/>
  <c r="D63" i="8" s="1"/>
  <c r="D26" i="8"/>
  <c r="D25" i="8" s="1"/>
  <c r="D23" i="8"/>
  <c r="D22" i="8" s="1"/>
  <c r="D37" i="8"/>
  <c r="D36" i="8" s="1"/>
  <c r="D447" i="8"/>
  <c r="D446" i="8" s="1"/>
  <c r="D104" i="8" l="1"/>
  <c r="D35" i="8"/>
  <c r="D227" i="8"/>
  <c r="D357" i="8"/>
  <c r="D355" i="8" s="1"/>
  <c r="D28" i="8"/>
  <c r="D21" i="8" s="1"/>
  <c r="D181" i="8"/>
  <c r="D380" i="8"/>
  <c r="D379" i="8" s="1"/>
  <c r="D377" i="8"/>
  <c r="D375" i="8"/>
  <c r="D389" i="8"/>
  <c r="D400" i="8"/>
  <c r="D406" i="8"/>
  <c r="D19" i="8"/>
  <c r="D18" i="8" s="1"/>
  <c r="D17" i="8" s="1"/>
  <c r="D68" i="8"/>
  <c r="D71" i="8"/>
  <c r="D86" i="8"/>
  <c r="D90" i="8"/>
  <c r="D92" i="8"/>
  <c r="D95" i="8"/>
  <c r="D100" i="8"/>
  <c r="D99" i="8" s="1"/>
  <c r="D98" i="8" s="1"/>
  <c r="D132" i="8"/>
  <c r="D148" i="8"/>
  <c r="D157" i="8"/>
  <c r="D172" i="8"/>
  <c r="D175" i="8"/>
  <c r="D201" i="8"/>
  <c r="D206" i="8"/>
  <c r="D208" i="8"/>
  <c r="D210" i="8"/>
  <c r="D203" i="8"/>
  <c r="D254" i="8"/>
  <c r="D256" i="8"/>
  <c r="D265" i="8"/>
  <c r="D272" i="8"/>
  <c r="D276" i="8"/>
  <c r="D269" i="8"/>
  <c r="D293" i="8"/>
  <c r="D279" i="8" s="1"/>
  <c r="D312" i="8"/>
  <c r="D310" i="8"/>
  <c r="D331" i="8"/>
  <c r="D330" i="8" s="1"/>
  <c r="D335" i="8"/>
  <c r="D338" i="8"/>
  <c r="D342" i="8"/>
  <c r="D367" i="8"/>
  <c r="D371" i="8"/>
  <c r="D450" i="8"/>
  <c r="D449" i="8" s="1"/>
  <c r="D264" i="8" l="1"/>
  <c r="D171" i="8"/>
  <c r="D131" i="8"/>
  <c r="D395" i="8"/>
  <c r="D366" i="8"/>
  <c r="D365" i="8" s="1"/>
  <c r="D205" i="8"/>
  <c r="D147" i="8"/>
  <c r="D356" i="8"/>
  <c r="D200" i="8"/>
  <c r="D337" i="8"/>
  <c r="D67" i="8"/>
  <c r="D85" i="8"/>
  <c r="D84" i="8" s="1"/>
  <c r="D48" i="8"/>
  <c r="D250" i="8"/>
  <c r="D249" i="8" s="1"/>
  <c r="D309" i="8"/>
  <c r="D374" i="8"/>
  <c r="D263" i="8" l="1"/>
  <c r="D373" i="8"/>
  <c r="D199" i="8"/>
  <c r="D47" i="8"/>
  <c r="D46" i="8" s="1"/>
  <c r="D130" i="8"/>
  <c r="D62" i="8"/>
  <c r="D471" i="8" l="1"/>
</calcChain>
</file>

<file path=xl/sharedStrings.xml><?xml version="1.0" encoding="utf-8"?>
<sst xmlns="http://schemas.openxmlformats.org/spreadsheetml/2006/main" count="1166" uniqueCount="472">
  <si>
    <t>100</t>
  </si>
  <si>
    <t>ВР</t>
  </si>
  <si>
    <t>Наименование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</si>
  <si>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</si>
  <si>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</si>
  <si>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</si>
  <si>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</si>
  <si>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Итого</t>
  </si>
  <si>
    <t>ЦСР</t>
  </si>
  <si>
    <t>Расходы на обеспечение функций органов местного самоуправления</t>
  </si>
  <si>
    <t>Расходы на выплаты  по оплате труда работников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</si>
  <si>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</si>
  <si>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гражданам субсидий на оплату жилого помещения и коммунальных услуг</t>
  </si>
  <si>
    <t>Предоставление государственной социальной помощи малоимущим семьям, малоимущим одиноко проживающим гражданам</t>
  </si>
  <si>
    <t>Формирование, содержание и использование Архивного фонда Ставропольского края</t>
  </si>
  <si>
    <t>Организация и осуществление деятельности по опеке и попечительству в области здравоохранения</t>
  </si>
  <si>
    <t>Осуществление управленческих функций по реализации отдельных государственных полномочий в области сельского хозяйства</t>
  </si>
  <si>
    <t>Расходы на обепечение функций органов местного самоуправления по реализации отдельных государственных полномочий в области сельского хозяйства</t>
  </si>
  <si>
    <t>Расходы на выплаты по оплате труда и начисления работников местного самоуправления</t>
  </si>
  <si>
    <t xml:space="preserve">Предоставление субсидий бюджетным, автономным учреждениям и иным некоммерческим организациям </t>
  </si>
  <si>
    <t>Обеспечение мероприятий в сфере культуры</t>
  </si>
  <si>
    <t xml:space="preserve">Расходы на обеспечение функций органов местного самоуправления </t>
  </si>
  <si>
    <t>Расходы на выплаты по оплате труда работников органа местного самоуправления</t>
  </si>
  <si>
    <t>Непрограммные расходы в рамках обеспечения деятельности судебной системы</t>
  </si>
  <si>
    <t>Расходы, связанные с общегосударственным управлением</t>
  </si>
  <si>
    <t>Непрограммные расходы в рамках обеспечения деятельности в области других общегосударственных вопросов</t>
  </si>
  <si>
    <t>Расходы на участие в выстовочно-ярмарочных мероприятиях, форумах, конференциях</t>
  </si>
  <si>
    <t>Обеспечение деятельности законодательного (представительного) органа местного самоуправления</t>
  </si>
  <si>
    <t>Резервные фонды местных администраций</t>
  </si>
  <si>
    <t xml:space="preserve">                                               РАСПРЕДЕЛЕНИЕ</t>
  </si>
  <si>
    <t>Обеспечение деятельности исполнительного органа местного самоуправления</t>
  </si>
  <si>
    <t>Оказание финансовой поддержки субъектов малого и среднего предпринимательства</t>
  </si>
  <si>
    <t>Непрограммные расходы в рамках обеспечения деятельности аппарата законодательного (представительного) органа местного самоуправления</t>
  </si>
  <si>
    <t xml:space="preserve">Непрограммные расходы в рамках обеспечения деятельности местной администрации </t>
  </si>
  <si>
    <t>Меры социальной поддержки отдельных категорий граждан, работающих и проживающих в сельской местности в денежном выражении</t>
  </si>
  <si>
    <t>01 0 00 00000</t>
  </si>
  <si>
    <t>01 0 01 00000</t>
  </si>
  <si>
    <t>01 0 01 20030</t>
  </si>
  <si>
    <t>03 0 00 00000</t>
  </si>
  <si>
    <t>03 0 01 00000</t>
  </si>
  <si>
    <t>04 0 00 00000</t>
  </si>
  <si>
    <t>05 0 00 00000</t>
  </si>
  <si>
    <t>05 1 00 00000</t>
  </si>
  <si>
    <t>05 1 01 00000</t>
  </si>
  <si>
    <t xml:space="preserve">Мероприятия по совершенствованию организационной, информационной и консультационной поддержки малого и среднего предпринимательства </t>
  </si>
  <si>
    <t>05 2 00 00000</t>
  </si>
  <si>
    <t>05 2 01 00000</t>
  </si>
  <si>
    <t>06 0 00 00000</t>
  </si>
  <si>
    <t>06 0 01 00000</t>
  </si>
  <si>
    <t>Расходы на обеспечение деятельности (оказание услуг) муниципальных учреждений</t>
  </si>
  <si>
    <t>06 0 01 11010</t>
  </si>
  <si>
    <t>09 0 00 00000</t>
  </si>
  <si>
    <t>09 0 01 00000</t>
  </si>
  <si>
    <t>09 0 02 00000</t>
  </si>
  <si>
    <t>09 0 03 00000</t>
  </si>
  <si>
    <t>10 0 00 00000</t>
  </si>
  <si>
    <t>Основное мероприятие "Развитие дополнительного образования в сфере культуры и искусства в районе"</t>
  </si>
  <si>
    <t>10 0 01 00000</t>
  </si>
  <si>
    <t>10 0 01 11010</t>
  </si>
  <si>
    <t>50 0 00 00000</t>
  </si>
  <si>
    <t>50 2 00 00000</t>
  </si>
  <si>
    <t>50 2 00 10010</t>
  </si>
  <si>
    <t>51 0 00 00000</t>
  </si>
  <si>
    <t>51 1 00 00000</t>
  </si>
  <si>
    <t>51 1 00 10010</t>
  </si>
  <si>
    <t>51 1 00 10020</t>
  </si>
  <si>
    <t>51 2 00 00000</t>
  </si>
  <si>
    <t>51 2 00 10010</t>
  </si>
  <si>
    <t>51 2 00 10020</t>
  </si>
  <si>
    <t>51 2 00 76100</t>
  </si>
  <si>
    <t>51 3 00 00000</t>
  </si>
  <si>
    <t>51 3 00 51200</t>
  </si>
  <si>
    <t>51 4 00 00000</t>
  </si>
  <si>
    <t>51 4 00 20020</t>
  </si>
  <si>
    <t>51 5 00 00000</t>
  </si>
  <si>
    <t xml:space="preserve">51 5 00 10050 </t>
  </si>
  <si>
    <t>51 5 00 22050</t>
  </si>
  <si>
    <t>51 5 00 76610</t>
  </si>
  <si>
    <t>51 5 00 76930</t>
  </si>
  <si>
    <t>57 0 00 00000</t>
  </si>
  <si>
    <t xml:space="preserve">Расходы на обеспечение деятельности (оказание услуг) муниципальных учреждений </t>
  </si>
  <si>
    <t xml:space="preserve">Проведение мероприятий для детей и молодежи </t>
  </si>
  <si>
    <t>Расходы на обеспечение деятельностии (оказание услуг) муниципальных учреждений</t>
  </si>
  <si>
    <t>60 0 00 00000</t>
  </si>
  <si>
    <t>60 0 00 77150</t>
  </si>
  <si>
    <t>17 0 00 00000</t>
  </si>
  <si>
    <t>17 0 01 00000</t>
  </si>
  <si>
    <t>17 0 01 11010</t>
  </si>
  <si>
    <t>17 0 01 76140</t>
  </si>
  <si>
    <t>17 0 01 76890</t>
  </si>
  <si>
    <t>17 0 02 00000</t>
  </si>
  <si>
    <t>17 0 02 11010</t>
  </si>
  <si>
    <t>17 0 02 76890</t>
  </si>
  <si>
    <t>17 0 04 00000</t>
  </si>
  <si>
    <t>17 0 04 11010</t>
  </si>
  <si>
    <t>17 0 05 00000</t>
  </si>
  <si>
    <t>17 0 05 20370</t>
  </si>
  <si>
    <t>17 0 05 11010</t>
  </si>
  <si>
    <t>17 0 06 00000</t>
  </si>
  <si>
    <t>17 0 06 11010</t>
  </si>
  <si>
    <t>17 0 07 00000</t>
  </si>
  <si>
    <t>17 0 07 11150</t>
  </si>
  <si>
    <t>17 0 07 11240</t>
  </si>
  <si>
    <t>17 0 08 00000</t>
  </si>
  <si>
    <t>17 0 08 10010</t>
  </si>
  <si>
    <t>17 0 08 10020</t>
  </si>
  <si>
    <t>17 0 09 00000</t>
  </si>
  <si>
    <t>17 0 09 76200</t>
  </si>
  <si>
    <t>15 0 00 00000</t>
  </si>
  <si>
    <t>15 0 01 00000</t>
  </si>
  <si>
    <t>16 0 01 10010</t>
  </si>
  <si>
    <t>16 0 01 10020</t>
  </si>
  <si>
    <t>16 0 01 76630</t>
  </si>
  <si>
    <t>16 0 01 00000</t>
  </si>
  <si>
    <t>16 0 00 00000</t>
  </si>
  <si>
    <t>10 0 01 76890</t>
  </si>
  <si>
    <t>10 0 02 00000</t>
  </si>
  <si>
    <t>10 0 02 11010</t>
  </si>
  <si>
    <t>10 0 02 80010</t>
  </si>
  <si>
    <t>Расходы на проведение мероприятий по организации отдыха детей в лагерях дневного прибывания</t>
  </si>
  <si>
    <t>17 0 01 77170</t>
  </si>
  <si>
    <t>17 0 02 77160</t>
  </si>
  <si>
    <t>Оплата жилищно-коммунальных услуг отдельным категориям граждан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</si>
  <si>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</si>
  <si>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</si>
  <si>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Обеспечение мер социальной поддержки ветеранов труда и тужеников тыла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</si>
  <si>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</si>
  <si>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 xml:space="preserve">Ежемесячная денежная выплата семьям погибших ветеранов боевых действий </t>
  </si>
  <si>
    <t xml:space="preserve">Выплата ежемесячной денежной компенсации на каждого ребенка в возрасте до 18 лет многодетным семьям 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</si>
  <si>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</si>
  <si>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Осуществление отдельных государственных полономочий в области труда и социальной защиты отдельных категорий граждан</t>
  </si>
  <si>
    <t>Выплата денежных средств на содержание ребенка опекуну (попечителю)</t>
  </si>
  <si>
    <t xml:space="preserve">Выплата на содержание детей-сирот и детей, оставшихся без попечения родителей в приемных семьях, а также на вознаграждение, причитающееся приемным родителям </t>
  </si>
  <si>
    <t>Выплата единовременного пособия усыновителям</t>
  </si>
  <si>
    <t>17 0 09 78140</t>
  </si>
  <si>
    <t>Расходы на организацию и осуществление деятельности по опеке и попечительству в области образования</t>
  </si>
  <si>
    <t>Создание и организация деятельности комиссий по делам несовершеннолетних и защите их прав</t>
  </si>
  <si>
    <t>Выплата ежегодного социльного пособия на проезд учащимся (студентам)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</si>
  <si>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</si>
  <si>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Обеспечение деятельности депутатов Думы Ставропольского края и их помощников в избирательном округе</t>
  </si>
  <si>
    <r>
      <t xml:space="preserve">Основное мероприятие </t>
    </r>
    <r>
      <rPr>
        <b/>
        <sz val="14"/>
        <rFont val="Calibri"/>
        <family val="2"/>
        <charset val="204"/>
      </rPr>
      <t>«</t>
    </r>
    <r>
      <rPr>
        <b/>
        <sz val="14"/>
        <rFont val="Times New Roman"/>
        <family val="1"/>
        <charset val="204"/>
      </rPr>
      <t>Улучшение условий для осуществления предпринимательской деятельности</t>
    </r>
    <r>
      <rPr>
        <b/>
        <sz val="14"/>
        <rFont val="Calibri"/>
        <family val="2"/>
        <charset val="204"/>
      </rPr>
      <t>»</t>
    </r>
    <r>
      <rPr>
        <b/>
        <sz val="14"/>
        <rFont val="Times New Roman"/>
        <family val="1"/>
        <charset val="204"/>
      </rPr>
      <t xml:space="preserve"> </t>
    </r>
  </si>
  <si>
    <r>
      <t xml:space="preserve">Осуществление ежегодной денежной выплаты лицам, награжденным нагрудным знаком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Почетный донор России</t>
    </r>
    <r>
      <rPr>
        <sz val="14"/>
        <rFont val="Calibri"/>
        <family val="2"/>
        <charset val="204"/>
      </rPr>
      <t>»</t>
    </r>
  </si>
  <si>
    <t>Расходы на обепечение деятельности (оказание услуг) муниципальных учреждений</t>
  </si>
  <si>
    <t>Основное мероприятие "Снижение рисков и смягчение последствий чрезвычайной ситуации природного и техногенного характера"</t>
  </si>
  <si>
    <t>Мероприятия по информированию и подготовке населения и организаций Советского городского округа к действиям в чрезвычайных ситуациях природного и техногенного характера</t>
  </si>
  <si>
    <t>02 0 00 00000</t>
  </si>
  <si>
    <t>Подпрограмма "Реализация муниципальной политики в области землеустройства и землепользования в Советском городском округе Ставропольского края"</t>
  </si>
  <si>
    <t>02 2 00 10080</t>
  </si>
  <si>
    <t>Подпрограмма "Обеспечение реализации муниципальной программы Советского городского округа Ставропольского края "Управление и распоряжение имуществом  и общепрограммные мероприятия"</t>
  </si>
  <si>
    <t>Расходы на выплаты по оплате труда работников органов местного самоуправления</t>
  </si>
  <si>
    <t>Подпрограмма "Обеспечение безопасности дорожного движения на улично-дорожной сети Советского городского округа Ставропольского края"</t>
  </si>
  <si>
    <t>05 1 01 20240</t>
  </si>
  <si>
    <t>Основное мероприятие "Создание эффективной системы поддержки малого и среднего предпринимательства"</t>
  </si>
  <si>
    <t>05 2 01 60010</t>
  </si>
  <si>
    <t>05 2 02 00000</t>
  </si>
  <si>
    <t>05 2 02 20080</t>
  </si>
  <si>
    <t>09 0 01 52200</t>
  </si>
  <si>
    <t>09 0 01 52500</t>
  </si>
  <si>
    <t>09 0 01 78220</t>
  </si>
  <si>
    <t>09 0 01 78230</t>
  </si>
  <si>
    <t>09 0 01 78210</t>
  </si>
  <si>
    <t>09 0 01 78240</t>
  </si>
  <si>
    <t>09 0 01 78250</t>
  </si>
  <si>
    <t>09 0 01 R4620</t>
  </si>
  <si>
    <t>09 0 01 77220</t>
  </si>
  <si>
    <t>09 0 02 76260</t>
  </si>
  <si>
    <t>09 0 02 76270</t>
  </si>
  <si>
    <t>09 0 02 77190</t>
  </si>
  <si>
    <t>09 0 03 76240</t>
  </si>
  <si>
    <t>09 0 04 00000</t>
  </si>
  <si>
    <t>09 0 04 76210</t>
  </si>
  <si>
    <t>11 0 00 00000</t>
  </si>
  <si>
    <t>11 0 01 00000</t>
  </si>
  <si>
    <t>10 0 04 00000</t>
  </si>
  <si>
    <t>10 0 04 11010</t>
  </si>
  <si>
    <t>10 0 04 80010</t>
  </si>
  <si>
    <t>10 0 04 22240</t>
  </si>
  <si>
    <t>15 0 01 11010</t>
  </si>
  <si>
    <t>17 0 09 78110</t>
  </si>
  <si>
    <t>17 0 09 78130</t>
  </si>
  <si>
    <t>20 0 00 00000</t>
  </si>
  <si>
    <t>Расходы в рамках обеспечения деятельности финансового управления администрации Советского городского округа Ставропольского края</t>
  </si>
  <si>
    <t>59 0 00 00000</t>
  </si>
  <si>
    <t>59 0 00 20040</t>
  </si>
  <si>
    <t>Глава городского округа</t>
  </si>
  <si>
    <t>Непрограммные  расходы по МКУ "Хозяйственно-эксплуатационная служба"</t>
  </si>
  <si>
    <t>70 0 00 00000</t>
  </si>
  <si>
    <t>Расходы по обепечению деятельности (оказание услуг) муниципальных учреждений</t>
  </si>
  <si>
    <t>07 0 00 00000</t>
  </si>
  <si>
    <t>Подпрограмма "Энергосбережение и повышение энергетической эффективности в Советском городском округе Ставропольского края"</t>
  </si>
  <si>
    <t>07 3 00 00000</t>
  </si>
  <si>
    <t>07 3 01 00000</t>
  </si>
  <si>
    <t>07 3 01 22300</t>
  </si>
  <si>
    <t xml:space="preserve">Закупка товаров, работ и услуг для государственных (муниципальных) нужд </t>
  </si>
  <si>
    <t>Основное мероприятие "Прочее благоустройство"</t>
  </si>
  <si>
    <t>07 2 04 00000</t>
  </si>
  <si>
    <t>07 2 04 22330</t>
  </si>
  <si>
    <t>Основное мероприятие "Озеленение"</t>
  </si>
  <si>
    <t>Мероприятия по созданию и содержанию объектов озеленения</t>
  </si>
  <si>
    <t>07 2 02 00000</t>
  </si>
  <si>
    <t>Основное мероприятие "Содержание мест захоронения"</t>
  </si>
  <si>
    <t>07 1 00 00000</t>
  </si>
  <si>
    <t>56 0 00 00000</t>
  </si>
  <si>
    <t>НЕПРОГРАММНЫЕ РАСХОДЫ АДМИНИСТРАЦИИ СОВЕТСКОГО ГОРОДСКОГО ОКРУГА СТАВРОПОЛЬСКОГО КРАЯ</t>
  </si>
  <si>
    <t>03 0 01 11010</t>
  </si>
  <si>
    <t>03 0 02 00000</t>
  </si>
  <si>
    <t>03 0 02 20060</t>
  </si>
  <si>
    <t>04 1 00 00000</t>
  </si>
  <si>
    <t>04 1 01 00000</t>
  </si>
  <si>
    <t>04 1 01 21420</t>
  </si>
  <si>
    <t xml:space="preserve">  04 3 00 00000  </t>
  </si>
  <si>
    <t>04 4 00 00000</t>
  </si>
  <si>
    <t xml:space="preserve">04 3 01 21440  </t>
  </si>
  <si>
    <t xml:space="preserve">Подпрограмма "Модернизация, содержание, развитие транспортной инфраструктуры и обеспечение безопасности дорожного движения на автомобильных дорогах вне границ населенных пунктов" </t>
  </si>
  <si>
    <t>Мероприятия по профилактике детского дорожно-транспортного травматизма</t>
  </si>
  <si>
    <t>МУНИЦИПАЛЬНАЯ ПРОГРАММА СОВЕТСКОГО ГОРОДСКОГО ОКРУГА СТАВРОПОЛЬСКОГО КРАЯ  "МОДЕРНИЗАЦИЯ, РАЗВИТИЕ И СОДЕРЖАНИЕ КОММУНАЛЬНОГО ХОЗЯЙСТВА СОВЕТСКОГО ГОРОДСКОГО ОКРУГА СТАВРОПОЛЬСКОГО КРАЯ"</t>
  </si>
  <si>
    <t>Основное мероприятие "Мероприятия по уличному освещению и энергосбережению"</t>
  </si>
  <si>
    <t>Мероприятия в области уличного освещения и энергосбережения</t>
  </si>
  <si>
    <t>Подпрограмма "Модернизация и развитие коммунального хозяйства в Советском городском округе Ставропольского края"</t>
  </si>
  <si>
    <t>Основное мероприятие "Модернизация и развитие систем коммунальной инфраструктуры"</t>
  </si>
  <si>
    <t>07 1 01 00000</t>
  </si>
  <si>
    <t>07 1 01 22280</t>
  </si>
  <si>
    <t>Содержание мест захоронения</t>
  </si>
  <si>
    <t>07 2 02 22320</t>
  </si>
  <si>
    <t>Прочие мероприятия по благоустройству</t>
  </si>
  <si>
    <t>Подпрограмма "Обеспечение жильем молодых семей в Советском городском округе Ставропольского края"</t>
  </si>
  <si>
    <t>07 4 00 00000</t>
  </si>
  <si>
    <t>Мероприятия по обеспечению первичных мер пожарной безопасности</t>
  </si>
  <si>
    <t>Управление муниципальной собственностью, муниципальная политика в области управления имуществом</t>
  </si>
  <si>
    <t>Расходы в области землеустройства и землепользования</t>
  </si>
  <si>
    <t>02 3 00 10010</t>
  </si>
  <si>
    <t>02 3 00 10020</t>
  </si>
  <si>
    <t>58 0 00 00000</t>
  </si>
  <si>
    <t>Непрограммные расходы в рамках обеспечения деятельности отдела культуры</t>
  </si>
  <si>
    <t>58 0 00 10010</t>
  </si>
  <si>
    <t>58 0 00 10020</t>
  </si>
  <si>
    <t xml:space="preserve">                                                                                                                             городского округа Ставропольского края</t>
  </si>
  <si>
    <t xml:space="preserve">                                                                                                                             к   решению Совета депутатов Советского</t>
  </si>
  <si>
    <r>
      <t xml:space="preserve">                                                                                                                            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бюджете Советского  городского</t>
    </r>
  </si>
  <si>
    <t xml:space="preserve">Резервные фонды </t>
  </si>
  <si>
    <t>11 0 02 00000</t>
  </si>
  <si>
    <t>09 0 01 78260</t>
  </si>
  <si>
    <t>09 0 Р1 50840</t>
  </si>
  <si>
    <t>Подпрограмма "Ремонт и содержание улично-дорожной сети Советского городского округа Ставропольского края"</t>
  </si>
  <si>
    <t>04 3 02 21440</t>
  </si>
  <si>
    <t>Основное мероприятие "Обеспечение функций органов местного самоуправления"</t>
  </si>
  <si>
    <t>11 0 02 10010</t>
  </si>
  <si>
    <t>11 0 02 10020</t>
  </si>
  <si>
    <t>15 0 02 00000</t>
  </si>
  <si>
    <t>15 0 02 20100</t>
  </si>
  <si>
    <t>51 5 00 10080</t>
  </si>
  <si>
    <t>Основное мероприятие "Ремонт и содержание автомобильных дорог вне границ населенных пунктов за счет средств дорожного фонда"</t>
  </si>
  <si>
    <t>Расходы на работы по  ремонту, содержанию и реконструкцию автомобильных дорог вне границ населенных пунктов</t>
  </si>
  <si>
    <t>Основное мероприятие "Ремонт и содержание улично-дорожной сети за счет средств дорожного фонда"</t>
  </si>
  <si>
    <t xml:space="preserve">Мероприятия по ремонту и содержанию улично-дорожной сети Советского городского округа Ставропольского края </t>
  </si>
  <si>
    <t>Основное мероприятие "Ремонт и содержание улично-дорожной сети за счет средств на поддержку дорожного хозяйства"</t>
  </si>
  <si>
    <t>Мероприятия по ремонту и содержанию улично-дорожной сети Советского городского округа Ставропольского края</t>
  </si>
  <si>
    <t xml:space="preserve">04 3 02 00000  </t>
  </si>
  <si>
    <t>Расходы на проведение мероприятий по организации отдыха детей в учреждениях дополнительного образования</t>
  </si>
  <si>
    <t>57 0 01 00000</t>
  </si>
  <si>
    <t>57 0 01 20090</t>
  </si>
  <si>
    <t>09 0 01 77820</t>
  </si>
  <si>
    <t>17 0 04 76890</t>
  </si>
  <si>
    <t>Расходы на 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</si>
  <si>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09 0 02 76280</t>
  </si>
  <si>
    <t>05 4 00 00000</t>
  </si>
  <si>
    <t>05 4 01 00000</t>
  </si>
  <si>
    <t>05 4 01 10010</t>
  </si>
  <si>
    <t>05 4 01 10020</t>
  </si>
  <si>
    <t>05 4 01 76530</t>
  </si>
  <si>
    <t>05 4 02 00000</t>
  </si>
  <si>
    <t>05 4 02 76540</t>
  </si>
  <si>
    <t>Осуществление отдельных государственных полномочий Ставропольского края по созданию административных комиссий</t>
  </si>
  <si>
    <t>Проведение информационно-пропагандистских мероприятий, направленных на профилактику идеологии терроризма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</si>
  <si>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</si>
  <si>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</si>
  <si>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</si>
  <si>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</si>
  <si>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 xml:space="preserve"> Выплата пособия на ребенка</t>
  </si>
  <si>
    <t>Подрограмма "Развитие пищевой и перерабатывающей промышленности, потребительского рынка и туризма в Советском городском округе Ставропольского края"</t>
  </si>
  <si>
    <t>Основное мероприятие "Создание условий для развития пищевой и перерабатывающей промышленности"</t>
  </si>
  <si>
    <t>05 3 01 20220</t>
  </si>
  <si>
    <t>05 3 01 00000</t>
  </si>
  <si>
    <t>05 3 00 00000</t>
  </si>
  <si>
    <t>Основное мероприятие "Создание условий для развития инфраструктуры торговли, общественного питания и бытового обслуживания населения"</t>
  </si>
  <si>
    <t>05 3 02 00000</t>
  </si>
  <si>
    <t>05 3 02 20250</t>
  </si>
  <si>
    <t>Основное мероприятие "Развитие ситуационного туризма"</t>
  </si>
  <si>
    <t>Расходы на развитие ситуационного туризма</t>
  </si>
  <si>
    <t>05 3 03 00000</t>
  </si>
  <si>
    <t>Расходы на проведение фестиваля национальных культур народов, проживающих на территории городского округа, "Мы все единая семья"</t>
  </si>
  <si>
    <t>55 0 00 00000</t>
  </si>
  <si>
    <t>55 0 00 21210</t>
  </si>
  <si>
    <t>Расходы, связанные с муниципальной поддержкой социально-ориентированных некоммерческих организаций, осуществляющих деятельность на территории городского округа</t>
  </si>
  <si>
    <t>55 0 00 21220</t>
  </si>
  <si>
    <t>Программа Советского городского округа Ставропольского края "Профилактика правонарушений, наркомании в Советском городском округе Ставропольского края"</t>
  </si>
  <si>
    <t>Организация проведения на территории округа профилактических мероприятий, направленных на снижение незаконного потребления и оборота наркотиков</t>
  </si>
  <si>
    <t>56 0 00 21230</t>
  </si>
  <si>
    <t>МУНИЦИПАЛЬНАЯ ПРОГРАММА СОВЕТСКОГО ГОРОДСКОГО ОКРУГА СТАВРОПОЛЬСКОГО КРАЯ "ПОВЫШЕНИЕ ЭФФЕКТИВНОСТИ УПРАВЛЕНИЯ МУНИЦИПАЛЬНЫМИ ФИНАНСАМИ СОВЕТСКОГО ГОРОДСКОГО ОКРУГА СТАВРОПОЛЬСКОГО КРАЯ"</t>
  </si>
  <si>
    <t>09 0 Р1 00000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</si>
  <si>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
</t>
  </si>
  <si>
    <t>57 0 02 S7730</t>
  </si>
  <si>
    <t>МУНИЦИПАЛЬНАЯ ПРОГРАММА СОВЕТСКОГО ГОРОДСКОГО ОКРУГА СТАВРОПОЛЬСКОГО КРАЯ  "РАЗВИТИЕ ГРАДОСТРОИТЕЛЬСТВА, СТРОИТЕЛЬСТВА И АРХИТЕКТУРЫ В СОВЕТСКОМ ГОРОДСКОМ ОКРУГЕ СТАВРОПОЛЬСКОГО КРАЯ"</t>
  </si>
  <si>
    <t>02 3 00 00000</t>
  </si>
  <si>
    <t>02 2 00 00000</t>
  </si>
  <si>
    <t>02 1 00 00000</t>
  </si>
  <si>
    <t>02 1 00 20050</t>
  </si>
  <si>
    <t>МУНИЦИПАЛЬНАЯ ПРОГРАММА СОВЕТСКОГО ГОРОДСКОГО ОКРУГА СТАВРОПОЛЬСКОГО КРАЯ "РАЗВИТИЕ МУНИЦИПАЛЬНОЙ СЛУЖБЫ В СОВЕТСКОМ ГОРОДСКОМ ОКРУГЕ СТАВРОПОЛЬСКОГО КРАЯ"</t>
  </si>
  <si>
    <t>МУНИЦИПАЛЬНАЯ ПРОГРАММА СОВЕТСКОГО ГОРОДСКОГО ОКРУГА СТАВРОПОЛЬСКОГО КРАЯ "ПРЕДУПРЕЖДЕНИЕ И ЛИКВИДАЦИЯ ПОСЛЕДСТВИЙ ЧРЕЗВЫЧАЙНЫХ СИТУАЦИЙ НА ТЕРРИТОРИИ СОВЕТСКОГО ГОРОДСКОГО ОКРУГА СТАВРОПОЛЬСКОГО КРАЯ"</t>
  </si>
  <si>
    <t>Основное мероприятие "Обеспечение функционирования и развития Единой дежурно-диспетчерской службы Советского городского округа"</t>
  </si>
  <si>
    <t>МУНИЦИПАЛЬНАЯ ПРОГРАММА СОВЕТСКОГО ГОРОДСКОГО ОКРУГА СТАВРОПОЛЬСКОГО КРАЯ "РАЗВИТИЕ ДОРОЖНОГО ХОЗЯЙСТВА И ПОВЫШЕНИЕ БЕЗОПАСНОСТИ ДОРОЖНОГО ДВИЖЕНИЯ В СОВЕТСКОМ ГОРОДСКОМ ОКРУГЕ СТАВРОПОЛЬСКОГО КРАЯ"</t>
  </si>
  <si>
    <t xml:space="preserve">  04 3 01 00000  </t>
  </si>
  <si>
    <t>МУНИЦИПАЛЬНАЯ ПРОГРАММА СОВЕТСКОГО ГОРОДСКОГО ОКРУГА СТАВРОПОЛЬСКОГО КРАЯ "ЭКОНОМИЧЕСКОЕ РАЗВИТИЕ СОВЕТСКОГО ГОРОДСКОГО ОКРУГА СТАВРОПОЛЬСКОГО КРАЯ"</t>
  </si>
  <si>
    <t>Подпрограмма "Создание благоприятных условий для привлечения инвестиций в Советском городском округеСтавропольского края"</t>
  </si>
  <si>
    <t>Подпрограмма "Развитие сельского хозяйства в Советском городском округе Ставропольского края"</t>
  </si>
  <si>
    <t>Основное мероприятие "Обеспечение деятельности по реализации подпрограммы"</t>
  </si>
  <si>
    <t>Основное мероприятие "Развитие растенееводства в округе"</t>
  </si>
  <si>
    <t>МУНИЦИПАЛЬНАЯ ПРОГРАММА  "СНИЖЕНИЕ АДМИНИСТРАТИВНЫХ БАРЬЕРОВ, ОПТИМИЗАЦИЯ И ПОВЫШЕНИЕ КАЧЕСТВА ПРЕДОСТАВЛЕНИЯ ГОСУДАРСТВЕННЫХ МУНИЦИПАЛЬНЫХ УСЛУГ В СОВЕТСКОМ ГОРОДСКОМ ОКРУГЕ СТАВРОПОЛЬСКОГО КРАЯ"</t>
  </si>
  <si>
    <t>Основное мероприятие "Обепечение деятельности по предоставлению государственных и муниципальных услуг МКУ МФЦ"</t>
  </si>
  <si>
    <t>МУНИЦИПАЛЬНАЯ ПРОГРАММА СОВЕТСКОГО ГОРОДСКОГО ОКРУГА СТАВРОПОЛЬСКОГО КРАЯ "СОЦИАЛЬНАЯ ПОДДЕРЖКА ГРАЖДАН СОВЕТСКОГО ГОРОДСКОГО ОКРУГА  СТАВРОПОЛЬСКОГО КРАЯ"</t>
  </si>
  <si>
    <t>Основное мероприятие "Оказание адресной социальной помощи семьям с детьми, проживающим на территории округа"</t>
  </si>
  <si>
    <t>Основное мероприятие "Предоставление адресной социальной помощи нуждающимся гражданам"</t>
  </si>
  <si>
    <t>Основное мероприятие "Обеспечение деятельности реализации программы"</t>
  </si>
  <si>
    <t>МУНИЦИПАЛЬНАЯ ПРОГРАММА СОВЕТСКОГО ГОРОДСКОГО ОКРУГА СТАВРОПОЛЬСКОГО КРАЯ "РАЗВИТИЕ КУЛЬТУРЫ В СОВЕТСКОМ ГОРОДСКОМ ОКРУГЕ СТАВРОПОЛЬСКОГО КРАЯ"</t>
  </si>
  <si>
    <t>Основное мероприятие "Развитие культурно-досуговой деятельности в округе"</t>
  </si>
  <si>
    <t>МУНИЦИПАЛЬНАЯ ПРОГРАММА СОВЕТСКОГО ГОРОДСКОГО ОКРУГА СТАВРОПОЛЬСКОГО КРАЯ "РАЗВИТИЕ ФИЗИЧЕСКОЙ КУЛЬТУРЫ И СПОРТА В СОВЕТСКОМ ГОРОДСКОМ ОКРУГЕ СТАВРОПОЛЬСКОГО КРАЯ"</t>
  </si>
  <si>
    <t>МУНИЦИПАЛЬНАЯ ПРОГРАММА СОВЕТСКОГО ГОРОДСКОГО ОКРУГА СТАВРОПОЛЬСКОГО КРАЯ "РАЗВИТИЕ АРХИВНОГО ДЕЛА В СОВЕТСКОМ ГОРОДСКОМ ОКРУГЕ СТАВРОПОЛЬСКОГО КРАЯ"</t>
  </si>
  <si>
    <t>Основное мероприятие "Обеспечение деятельности работников архивного отдела"</t>
  </si>
  <si>
    <t>МУНИЦИПАЛЬНАЯ ПРОГРАММА СОВЕТСКОГО ГОРОДСКОГО ОКРУГА СТАВРОПОЛЬСКОГО КРАЯ "РАЗВИТИЕ ОБРАЗОВАНИЯ И МОЛОДЕЖНОЙ ПОЛИТИКИ В СОВЕТСКОМ ГОРОДСКОМ ОКРУГЕ СТАВРОПОЛЬСКОГО КРАЯ"</t>
  </si>
  <si>
    <t>Основное мероприятие "Развитие дошкольного образования"</t>
  </si>
  <si>
    <t>Основное мероприятие "Развитие общего образования"</t>
  </si>
  <si>
    <t>Основное мероприятие "Развитие дополнительного образования детей и подростков"</t>
  </si>
  <si>
    <t>Основное мероприятие "Развитие организационно-воспитательной работы с молодежью"</t>
  </si>
  <si>
    <t>Основное мероприятие "Обеспечение деятельности оздоровительно-образовательного центра"</t>
  </si>
  <si>
    <t>Основное мероприятие "Организация каникулярного отдыха, оздоровления и занятости детей и подростков"</t>
  </si>
  <si>
    <t>Основное мероприятие  "Осуществление управленческих функций по реализации полномочий в области образования и молодежной политики"</t>
  </si>
  <si>
    <t>Основное мероприятие "Развитие деятельности в области опеки и попечительства"</t>
  </si>
  <si>
    <t>Программа "Противодействие коррупции на территории Советского городского округа Ставропольского края"</t>
  </si>
  <si>
    <t>Подпрограмма "Обеспечение реализации муниципальной программы СГО СК  "Повышение эффективности управления муниципальными финансами Советского городского округа Ставропольского края""</t>
  </si>
  <si>
    <t>20 1 00 00000</t>
  </si>
  <si>
    <t>20 1 0100000</t>
  </si>
  <si>
    <t>20 1 01 10010</t>
  </si>
  <si>
    <t>20 1 01 10020</t>
  </si>
  <si>
    <t>Основное мероприятие "Исполнение полномочий администрации в области градостроительной деятельности"</t>
  </si>
  <si>
    <t>Основное мероприятие "Обеспечение мероприятий, направленных на формирование благоприятного инвестиционного имиджа"</t>
  </si>
  <si>
    <t>Подпрограмма "Реализация муниципальной политики в области управления имуществом, находящимся в муниципальной собственности Советского городского округа Ставропольского края"</t>
  </si>
  <si>
    <t>Подпрограмма "Развитие  малого и среднего предпринимательства в Советском городском округе Ставропольского края"</t>
  </si>
  <si>
    <t>Расходы на создания условий для развития пищевой и перерабатывающей промышленности"</t>
  </si>
  <si>
    <t>Расходы на создания условий для развития инфраструктуры торговли, общественного питания и бытового обслуживания населения"</t>
  </si>
  <si>
    <t>05 3 03 20260</t>
  </si>
  <si>
    <t>Содержание газовых сетей</t>
  </si>
  <si>
    <t>Основное мероприятие "Реализация государственных полномочий по предоставлению населению района мер социальной поддержки в соответствии с законодательством Российской Федерации и Ставропольского края"</t>
  </si>
  <si>
    <t>Обеспечение гарантий лиц, замещающих муниципальные должности в соответствии с законодательством Ставропольского края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</si>
  <si>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</si>
  <si>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регионального проекта "Финансовая поддержка семей при рождении детей"</t>
  </si>
  <si>
    <t>Основное мероприятие "Проведение информационно-пропагандистских мероприятий, направленных на профилактику идеологии терроризма"</t>
  </si>
  <si>
    <t>57 0 02 00000</t>
  </si>
  <si>
    <t>Реализация регионального проекта  "Успех каждого ребенка"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</si>
  <si>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</si>
  <si>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03 0 02 21050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</si>
  <si>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</si>
  <si>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17 0 02 L3040</t>
  </si>
  <si>
    <t>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</t>
  </si>
  <si>
    <t>98 0 00 00000</t>
  </si>
  <si>
    <t>Реализация функций иных муниципальных органов</t>
  </si>
  <si>
    <t>09 0 02 R3020</t>
  </si>
  <si>
    <t>Осуществление ежемесячных выплат на детей в возрасте от трех до семи лет включительно</t>
  </si>
  <si>
    <t>98 2 00 00000</t>
  </si>
  <si>
    <t>98 2 00 22381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</si>
  <si>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</t>
  </si>
  <si>
    <t>Профилактика и устранение последствий распространения коронавирусной инфекции на территории Советского городского округа</t>
  </si>
  <si>
    <t>Основное мероприятие «Обеспечение безопасности дорожного движения на улично-дорожной сети округа»</t>
  </si>
  <si>
    <t>04 4 03 00000</t>
  </si>
  <si>
    <t>04 4 03 21450</t>
  </si>
  <si>
    <t>09 0 01 78270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</si>
  <si>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</si>
  <si>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15 0 03 00000</t>
  </si>
  <si>
    <t>15 0 03 11010</t>
  </si>
  <si>
    <t>Основное мероприятие «Внедрение современных технологий и методов кадровой работы, направленных на повышение профессиональной компетентности муниципальных служащих»</t>
  </si>
  <si>
    <t>Организация и проведение мероприятий по профессиональному развитию муниципальных служащих</t>
  </si>
  <si>
    <t>МУНИЦИПАЛЬНАЯ ПРОГРАММА СОВЕТСКОГО ГОРОДСКОГО ОКРУГА СТАВРОПОЛЬСКОГО КРАЯ "УПРАВЛЕНИЕ И РАСПОРЯЖЕНИЕ ИМУЩЕСТВОМ В СОВЕТСКОМ ГОРОДСКОМ ОКРУГЕ СТАВРОПОЛЬСКОГО КРАЯ"</t>
  </si>
  <si>
    <t>000</t>
  </si>
  <si>
    <t>Основное мероприятие «Создание условий для вовлечения различных групп населения г.Зеленокумска  к регулярным занятиям физической культурой и спортом.</t>
  </si>
  <si>
    <t>Основное мероприятие «Создание условий для вовлечения различных групп населения с.Солдато-Александровского  к регулярным занятиям физической культурой и спортом.</t>
  </si>
  <si>
    <t>Основное мероприятие «Развитие массовой физической культуры и спорта в городском округе»</t>
  </si>
  <si>
    <t>200</t>
  </si>
  <si>
    <t>Расходы в области градостроительной деятельности</t>
  </si>
  <si>
    <t>11 0 01 20230</t>
  </si>
  <si>
    <t>Оказание государственной социальной помощи на основании социального контракта отдельным категориям граждан
 </t>
  </si>
  <si>
    <t>09 0 03 R4040</t>
  </si>
  <si>
    <t>Единая субвенция</t>
  </si>
  <si>
    <t>09 0 01 78000</t>
  </si>
  <si>
    <t>51 5 00 76360</t>
  </si>
  <si>
    <t>Выплата социального пособия на погребение</t>
  </si>
  <si>
    <t>800</t>
  </si>
  <si>
    <t>Расходы на содержание имущества, находящегося в муниципальной собственности округа</t>
  </si>
  <si>
    <t>16 0 02 00000</t>
  </si>
  <si>
    <t>16 0 02 22020</t>
  </si>
  <si>
    <t>Расходы на содержание имущества</t>
  </si>
  <si>
    <t>Основное мероприятие "Расходы на содержание имущества"</t>
  </si>
  <si>
    <t>17 0 Е1 S1690</t>
  </si>
  <si>
    <t>08 0 00 00000</t>
  </si>
  <si>
    <t>Реализация программ формирования современной городской среды</t>
  </si>
  <si>
    <t>Реализация регионального проекта  "Формирование комфортной городской среды"</t>
  </si>
  <si>
    <t>08 0 F2 00000</t>
  </si>
  <si>
    <t>08 0 F2 55550</t>
  </si>
  <si>
    <t>МУНИЦИПАЛЬНАЯ ПРОГРАММА СОВЕТСКОГО ГОРОДСКОГО ОКРУГА СТАВРОПОЛЬСКОГО КРАЯ "ФОРМИРОВАНИЕ КОМФОРТНОЙ ГОРОДСКОЙ СРЕДЫ СОВЕТСКОГО ГОРОДСКОГО ОКРУГА СТАВРОПОЛЬСКОГО КРАЯ"</t>
  </si>
  <si>
    <t>17 0 07 78810</t>
  </si>
  <si>
    <t>Обеспечение отдыха и оздоровления детей</t>
  </si>
  <si>
    <t>09 0 01 78730</t>
  </si>
  <si>
    <t>52 1 00 10010</t>
  </si>
  <si>
    <t>52 1 00 10020</t>
  </si>
  <si>
    <t>Непрограммные расходы  в области других вопросов жилищно-коммунального хозяйства</t>
  </si>
  <si>
    <t>Организация мероприятий при осуществлении деятельности по обращению с животными без владельцев</t>
  </si>
  <si>
    <t>Организация мероприятий, направленных на противодействие коррупции на территории округа</t>
  </si>
  <si>
    <t>Программа "Профилактика терроризма и его идеологии на территории Советского городского округа Ставропольского края"</t>
  </si>
  <si>
    <t>Основное мероприятие "Формирование системы профилактики терроризма и его идеологии на территории Советского городского округа Ставропольского края"</t>
  </si>
  <si>
    <t>Совершенствование системы профилактики правонарушений, направленной на активизацию борьбы с преступностью, в том числе среди несовершеннолетних и молодежи в округе</t>
  </si>
  <si>
    <t>56 0 00 21240</t>
  </si>
  <si>
    <t>Основное мероприятие "Развитие библиотечного обслуживания населения Советского городского округа округа"</t>
  </si>
  <si>
    <t>70 0 01 11010</t>
  </si>
  <si>
    <t>Расходы на обеспечение деятельности МКУ "Хозяйственно - эксплуатационная служба"</t>
  </si>
  <si>
    <t>70 0 01 00000</t>
  </si>
  <si>
    <t>70 0 01 22330</t>
  </si>
  <si>
    <t>70 0 02 00000</t>
  </si>
  <si>
    <t>70 0 02 22020</t>
  </si>
  <si>
    <t>Централизованное ведение бюджетного (бухгалтерского) учета и формирование отчетности органов местного самоуправления и подведомственных им муниципальных учреждений Советского городского округа</t>
  </si>
  <si>
    <t>Непрограммные расходы в рамках централизованного ведения бюджетного (бухгалтерского) учета и формирование отчетности</t>
  </si>
  <si>
    <t>54 0 00 00000</t>
  </si>
  <si>
    <t>54 1 00 00000</t>
  </si>
  <si>
    <t xml:space="preserve">54 1 00 11010 </t>
  </si>
  <si>
    <t>КОНТРОЛЬНО-СЧЕТНЫЙ ОРГАН СОВЕТСКОГО ГОРОДСКОГО ОКРУГА СТАВРОПОЛЬСКОГО КРАЯ</t>
  </si>
  <si>
    <t>52 0 00 0000</t>
  </si>
  <si>
    <t>52 1 00 00000</t>
  </si>
  <si>
    <t>50 2 00 10020</t>
  </si>
  <si>
    <t>Организация и проведение творческих конкурсов по созданию произведений (видеороликов, рисунков и другое) антитеррористической направленности</t>
  </si>
  <si>
    <t>17 0 10 00000</t>
  </si>
  <si>
    <t>17 0 10 25010</t>
  </si>
  <si>
    <t>Основное мероприятие "Независимая оценка качества условий оказания услуг учреждениями"</t>
  </si>
  <si>
    <t>Расходы на проведение независимой оценки качества условий оказания услуг учреждениями</t>
  </si>
  <si>
    <t xml:space="preserve">Непрограммные расходы в рамках обеспечения деятельности контрольно-счетной палаты Советского городского округа Ставропольского края </t>
  </si>
  <si>
    <t>10 0 10 00000</t>
  </si>
  <si>
    <t>10 0 10 25010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</si>
  <si>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</si>
  <si>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Предоставление субсидий бюджетным,
автономным учреждениям и иным некоммерческим организациям</t>
  </si>
  <si>
    <t>08 0 01 22310</t>
  </si>
  <si>
    <t>08 0 01 00000</t>
  </si>
  <si>
    <t xml:space="preserve">                                                                                                                             округа Ставропольского края на 2023 год</t>
  </si>
  <si>
    <r>
      <t xml:space="preserve">                                                                                                                             и плановый период 2024 и 2025 годов</t>
    </r>
    <r>
      <rPr>
        <sz val="14"/>
        <rFont val="Calibri"/>
        <family val="2"/>
        <charset val="204"/>
      </rPr>
      <t>»</t>
    </r>
  </si>
  <si>
    <t>07 4 00 L4970</t>
  </si>
  <si>
    <t xml:space="preserve"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</si>
  <si>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Условно утвержденные расходы</t>
  </si>
  <si>
    <t xml:space="preserve">                                                                                                                             Приложение 8 </t>
  </si>
  <si>
    <t>10 0 A1 00000</t>
  </si>
  <si>
    <t>10 0 A1 55195</t>
  </si>
  <si>
    <r>
      <t xml:space="preserve">                                                                                                                             от </t>
    </r>
    <r>
      <rPr>
        <sz val="14"/>
        <rFont val="Calibri"/>
        <family val="2"/>
        <charset val="204"/>
      </rPr>
      <t>«</t>
    </r>
    <r>
      <rPr>
        <sz val="11.75"/>
        <rFont val="Times New Roman"/>
        <family val="1"/>
        <charset val="204"/>
      </rPr>
      <t xml:space="preserve">  </t>
    </r>
    <r>
      <rPr>
        <sz val="11.75"/>
        <rFont val="Calibri"/>
        <family val="2"/>
        <charset val="204"/>
      </rPr>
      <t xml:space="preserve">» </t>
    </r>
    <r>
      <rPr>
        <sz val="14"/>
        <rFont val="Times New Roman"/>
        <family val="1"/>
        <charset val="204"/>
      </rPr>
      <t xml:space="preserve"> декабря 2022 года № </t>
    </r>
  </si>
  <si>
    <t>бюджетных ассигнований по целевым статьям (муниципальным программам и непрограммным направлениям деятельности) (ЦСР)  группам видов расходов (ВР) классификации расходов бюджетов на плановый период 2024 и 2025 годов</t>
  </si>
  <si>
    <t>2024</t>
  </si>
  <si>
    <t>2025</t>
  </si>
  <si>
    <t>тыс.руб.</t>
  </si>
  <si>
    <t>10 0 02 L5194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</si>
  <si>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</si>
  <si>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Реализация регионального проекта  "Культурная среда"</t>
  </si>
  <si>
    <t>Основное мероприятие "Обеспечение деятельности МКУ "Центр по комплексному обслуживанию учреждений образования Советского городского округа Ставропольского края"</t>
  </si>
  <si>
    <t>17 0 11 00000</t>
  </si>
  <si>
    <t>17 0 11 11010</t>
  </si>
  <si>
    <t>Предоставление молодым семьям социальных выплат на приобретение (строительство) жилья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</si>
  <si>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</si>
  <si>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17 0 02 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</si>
  <si>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</si>
  <si>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17 0 E2 50980</t>
  </si>
  <si>
    <t>Программа "Гармонизация межнациональных отношений, предупреждение этнического и религиозного экстремизма, укрепление единства российской нации на территории Советского городского округа Ставропольского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</si>
</sst>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000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.75"/>
      <name val="Times New Roman"/>
      <family val="1"/>
      <charset val="204"/>
    </font>
    <font>
      <sz val="11.75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3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distributed" wrapText="1"/>
    </xf>
    <xf numFmtId="49" fontId="3" fillId="2" borderId="3" xfId="0" applyNumberFormat="1" applyFont="1" applyFill="1" applyBorder="1" applyAlignment="1">
      <alignment wrapText="1"/>
    </xf>
    <xf numFmtId="0" fontId="2" fillId="2" borderId="0" xfId="1" applyFill="1"/>
    <xf numFmtId="49" fontId="3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164" fontId="16" fillId="2" borderId="4" xfId="4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64" fontId="16" fillId="2" borderId="0" xfId="4" applyFont="1" applyFill="1" applyAlignment="1">
      <alignment horizontal="center" vertical="center"/>
    </xf>
    <xf numFmtId="0" fontId="5" fillId="2" borderId="0" xfId="1" applyFont="1" applyFill="1" applyProtection="1">
      <protection hidden="1"/>
    </xf>
    <xf numFmtId="164" fontId="16" fillId="2" borderId="0" xfId="4" applyFont="1" applyFill="1" applyAlignment="1" applyProtection="1">
      <alignment horizontal="center" vertical="center"/>
      <protection hidden="1"/>
    </xf>
    <xf numFmtId="0" fontId="7" fillId="2" borderId="0" xfId="1" applyFont="1" applyFill="1" applyProtection="1">
      <protection hidden="1"/>
    </xf>
    <xf numFmtId="0" fontId="6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" xfId="4" applyNumberFormat="1" applyFont="1" applyFill="1" applyBorder="1" applyAlignment="1" applyProtection="1">
      <alignment horizontal="center" vertical="center" wrapText="1"/>
      <protection hidden="1"/>
    </xf>
    <xf numFmtId="164" fontId="17" fillId="2" borderId="1" xfId="4" applyFont="1" applyFill="1" applyBorder="1" applyAlignment="1" applyProtection="1">
      <alignment horizontal="center" vertical="center"/>
      <protection hidden="1"/>
    </xf>
    <xf numFmtId="164" fontId="16" fillId="2" borderId="1" xfId="4" applyFont="1" applyFill="1" applyBorder="1" applyAlignment="1" applyProtection="1">
      <alignment horizontal="center" vertical="center"/>
      <protection hidden="1"/>
    </xf>
    <xf numFmtId="164" fontId="16" fillId="2" borderId="1" xfId="4" applyFont="1" applyFill="1" applyBorder="1" applyAlignment="1">
      <alignment horizontal="center" vertical="center"/>
    </xf>
    <xf numFmtId="164" fontId="17" fillId="2" borderId="1" xfId="4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horizontal="left" vertical="center"/>
      <protection hidden="1"/>
    </xf>
    <xf numFmtId="49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17" fillId="2" borderId="4" xfId="4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2" fillId="2" borderId="0" xfId="1" applyFont="1" applyFill="1"/>
    <xf numFmtId="164" fontId="18" fillId="2" borderId="4" xfId="4" applyFont="1" applyFill="1" applyBorder="1" applyAlignment="1">
      <alignment horizontal="center" vertical="center"/>
    </xf>
    <xf numFmtId="164" fontId="16" fillId="2" borderId="0" xfId="4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3" fillId="2" borderId="0" xfId="1" applyNumberFormat="1" applyFont="1" applyFill="1" applyAlignment="1" applyProtection="1">
      <alignment horizontal="left" vertical="center" wrapText="1"/>
      <protection hidden="1"/>
    </xf>
    <xf numFmtId="0" fontId="3" fillId="2" borderId="0" xfId="1" applyFont="1" applyFill="1" applyAlignment="1" applyProtection="1">
      <alignment horizontal="right" vertical="center"/>
      <protection hidden="1"/>
    </xf>
    <xf numFmtId="0" fontId="6" fillId="2" borderId="0" xfId="1" applyNumberFormat="1" applyFont="1" applyFill="1" applyAlignment="1" applyProtection="1">
      <alignment horizontal="left" vertical="center" wrapText="1"/>
      <protection hidden="1"/>
    </xf>
    <xf numFmtId="0" fontId="6" fillId="2" borderId="0" xfId="1" applyFont="1" applyFill="1" applyAlignment="1" applyProtection="1">
      <alignment horizontal="right" vertical="center"/>
      <protection hidden="1"/>
    </xf>
    <xf numFmtId="0" fontId="8" fillId="2" borderId="1" xfId="1" applyNumberFormat="1" applyFont="1" applyFill="1" applyBorder="1" applyAlignment="1" applyProtection="1">
      <alignment horizontal="left" vertical="center"/>
      <protection hidden="1"/>
    </xf>
    <xf numFmtId="49" fontId="8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NumberFormat="1" applyFont="1" applyFill="1" applyBorder="1" applyAlignment="1" applyProtection="1">
      <alignment horizontal="center" vertical="center"/>
      <protection hidden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 applyProtection="1">
      <alignment horizontal="left" vertical="center"/>
      <protection hidden="1"/>
    </xf>
    <xf numFmtId="0" fontId="2" fillId="2" borderId="0" xfId="1" applyFill="1" applyAlignment="1">
      <alignment horizontal="left" vertical="center"/>
    </xf>
    <xf numFmtId="0" fontId="2" fillId="2" borderId="0" xfId="1" applyFill="1" applyAlignment="1">
      <alignment vertical="center"/>
    </xf>
    <xf numFmtId="0" fontId="6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16" fillId="2" borderId="13" xfId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 applyProtection="1">
      <alignment horizontal="left" vertical="top" wrapText="1"/>
      <protection hidden="1"/>
    </xf>
    <xf numFmtId="164" fontId="17" fillId="2" borderId="13" xfId="4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>
      <alignment horizontal="left" vertical="distributed" wrapText="1"/>
    </xf>
    <xf numFmtId="164" fontId="16" fillId="2" borderId="13" xfId="4" applyFont="1" applyFill="1" applyBorder="1" applyAlignment="1" applyProtection="1">
      <alignment horizontal="center" vertical="center"/>
      <protection hidden="1"/>
    </xf>
    <xf numFmtId="164" fontId="16" fillId="2" borderId="13" xfId="4" applyFont="1" applyFill="1" applyBorder="1" applyAlignment="1">
      <alignment horizontal="center" vertical="center"/>
    </xf>
    <xf numFmtId="164" fontId="17" fillId="2" borderId="13" xfId="4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3" xfId="1" applyNumberFormat="1" applyFont="1" applyFill="1" applyBorder="1" applyAlignment="1" applyProtection="1">
      <alignment horizontal="justify" vertical="top" wrapText="1"/>
      <protection hidden="1"/>
    </xf>
    <xf numFmtId="164" fontId="16" fillId="2" borderId="14" xfId="4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justify"/>
    </xf>
    <xf numFmtId="0" fontId="8" fillId="2" borderId="3" xfId="1" applyNumberFormat="1" applyFont="1" applyFill="1" applyBorder="1" applyAlignment="1" applyProtection="1">
      <alignment horizontal="justify" vertical="top" wrapText="1"/>
      <protection hidden="1"/>
    </xf>
    <xf numFmtId="49" fontId="8" fillId="2" borderId="3" xfId="0" applyNumberFormat="1" applyFont="1" applyFill="1" applyBorder="1" applyAlignment="1">
      <alignment wrapText="1"/>
    </xf>
    <xf numFmtId="0" fontId="8" fillId="2" borderId="3" xfId="1" applyNumberFormat="1" applyFont="1" applyFill="1" applyBorder="1" applyAlignment="1" applyProtection="1">
      <alignment horizontal="left" wrapText="1"/>
      <protection hidden="1"/>
    </xf>
    <xf numFmtId="0" fontId="8" fillId="2" borderId="3" xfId="0" applyFont="1" applyFill="1" applyBorder="1" applyAlignment="1">
      <alignment horizontal="justify" wrapText="1"/>
    </xf>
    <xf numFmtId="0" fontId="3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wrapText="1"/>
    </xf>
    <xf numFmtId="0" fontId="3" fillId="2" borderId="3" xfId="3" applyNumberFormat="1" applyFont="1" applyFill="1" applyBorder="1" applyAlignment="1" applyProtection="1">
      <alignment horizontal="left" vertical="top" wrapText="1"/>
      <protection hidden="1"/>
    </xf>
    <xf numFmtId="165" fontId="3" fillId="2" borderId="3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top" wrapText="1"/>
    </xf>
    <xf numFmtId="164" fontId="17" fillId="2" borderId="14" xfId="4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wrapText="1"/>
    </xf>
    <xf numFmtId="0" fontId="14" fillId="2" borderId="16" xfId="0" applyFont="1" applyFill="1" applyBorder="1"/>
    <xf numFmtId="0" fontId="15" fillId="2" borderId="16" xfId="0" applyFont="1" applyFill="1" applyBorder="1" applyAlignment="1">
      <alignment horizontal="justify"/>
    </xf>
    <xf numFmtId="0" fontId="8" fillId="2" borderId="16" xfId="1" applyNumberFormat="1" applyFont="1" applyFill="1" applyBorder="1" applyAlignment="1" applyProtection="1">
      <alignment horizontal="justify" vertical="top" wrapText="1"/>
      <protection hidden="1"/>
    </xf>
    <xf numFmtId="2" fontId="8" fillId="2" borderId="3" xfId="0" applyNumberFormat="1" applyFont="1" applyFill="1" applyBorder="1" applyAlignment="1">
      <alignment wrapText="1"/>
    </xf>
    <xf numFmtId="49" fontId="3" fillId="2" borderId="3" xfId="3" applyNumberFormat="1" applyFont="1" applyFill="1" applyBorder="1" applyAlignment="1" applyProtection="1">
      <alignment horizontal="left" vertical="top" wrapText="1"/>
      <protection hidden="1"/>
    </xf>
    <xf numFmtId="164" fontId="18" fillId="2" borderId="14" xfId="4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/>
    </xf>
    <xf numFmtId="0" fontId="3" fillId="2" borderId="17" xfId="1" applyNumberFormat="1" applyFont="1" applyFill="1" applyBorder="1" applyAlignment="1" applyProtection="1">
      <alignment horizontal="justify" vertical="top" wrapText="1"/>
      <protection hidden="1"/>
    </xf>
    <xf numFmtId="0" fontId="8" fillId="2" borderId="18" xfId="1" applyNumberFormat="1" applyFont="1" applyFill="1" applyBorder="1" applyAlignment="1" applyProtection="1">
      <alignment vertical="top"/>
      <protection hidden="1"/>
    </xf>
    <xf numFmtId="0" fontId="9" fillId="2" borderId="19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vertical="center"/>
    </xf>
    <xf numFmtId="164" fontId="17" fillId="2" borderId="19" xfId="4" applyFont="1" applyFill="1" applyBorder="1" applyAlignment="1" applyProtection="1">
      <alignment horizontal="center" vertical="center"/>
      <protection hidden="1"/>
    </xf>
    <xf numFmtId="164" fontId="17" fillId="2" borderId="20" xfId="4" applyFont="1" applyFill="1" applyBorder="1" applyAlignment="1" applyProtection="1">
      <alignment horizontal="center" vertical="center"/>
      <protection hidden="1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4" fontId="19" fillId="2" borderId="6" xfId="0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8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left" vertical="center" wrapText="1"/>
    </xf>
    <xf numFmtId="0" fontId="3" fillId="2" borderId="0" xfId="2" applyNumberFormat="1" applyFont="1" applyFill="1" applyAlignment="1" applyProtection="1">
      <alignment horizontal="left" vertical="center"/>
      <protection hidden="1"/>
    </xf>
    <xf numFmtId="0" fontId="8" fillId="2" borderId="10" xfId="1" applyNumberFormat="1" applyFont="1" applyFill="1" applyBorder="1" applyAlignment="1" applyProtection="1">
      <alignment horizontal="left" vertical="center" wrapText="1"/>
      <protection hidden="1"/>
    </xf>
    <xf numFmtId="0" fontId="8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>
      <alignment horizontal="left" vertical="center" wrapText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tmp" xfId="1"/>
    <cellStyle name="Обычный_Tmp1" xfId="3"/>
    <cellStyle name="Процентный" xfId="2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ДДДД">
      <a:majorFont>
        <a:latin typeface="ЗАГЛАВНАЯ"/>
        <a:ea typeface=""/>
        <a:cs typeface=""/>
      </a:majorFont>
      <a:minorFont>
        <a:latin typeface="ЗАГЛАВНАЯ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2"/>
  <sheetViews>
    <sheetView tabSelected="1" view="pageBreakPreview" topLeftCell="A417" zoomScale="84" zoomScaleNormal="100" zoomScaleSheetLayoutView="84" workbookViewId="0">
      <selection activeCell="A425" sqref="A425"/>
    </sheetView>
  </sheetViews>
  <sheetFormatPr defaultColWidth="9.44140625" defaultRowHeight="15.6" x14ac:dyDescent="0.25"/>
  <cols>
    <col min="1" max="1" width="94" style="5" customWidth="1"/>
    <col min="2" max="2" width="17.44140625" style="42" customWidth="1"/>
    <col min="3" max="3" width="8.44140625" style="43" customWidth="1"/>
    <col min="4" max="4" width="17.88671875" style="11" customWidth="1"/>
    <col min="5" max="5" width="17.33203125" style="8" customWidth="1"/>
    <col min="6" max="6" width="24.6640625" style="5" customWidth="1"/>
    <col min="7" max="16384" width="9.44140625" style="5"/>
  </cols>
  <sheetData>
    <row r="1" spans="1:5" ht="18" x14ac:dyDescent="0.25">
      <c r="A1" s="95" t="s">
        <v>452</v>
      </c>
      <c r="B1" s="95"/>
      <c r="C1" s="95"/>
      <c r="D1" s="95"/>
    </row>
    <row r="2" spans="1:5" ht="18" x14ac:dyDescent="0.25">
      <c r="A2" s="94" t="s">
        <v>237</v>
      </c>
      <c r="B2" s="98"/>
      <c r="C2" s="98"/>
      <c r="D2" s="98"/>
    </row>
    <row r="3" spans="1:5" ht="18" x14ac:dyDescent="0.25">
      <c r="A3" s="94" t="s">
        <v>236</v>
      </c>
      <c r="B3" s="98"/>
      <c r="C3" s="98"/>
      <c r="D3" s="98"/>
    </row>
    <row r="4" spans="1:5" ht="18" x14ac:dyDescent="0.25">
      <c r="A4" s="102" t="s">
        <v>455</v>
      </c>
      <c r="B4" s="103"/>
      <c r="C4" s="103"/>
      <c r="D4" s="103"/>
    </row>
    <row r="5" spans="1:5" ht="18" x14ac:dyDescent="0.25">
      <c r="A5" s="100" t="s">
        <v>238</v>
      </c>
      <c r="B5" s="101"/>
      <c r="C5" s="101"/>
      <c r="D5" s="101"/>
    </row>
    <row r="6" spans="1:5" ht="18" x14ac:dyDescent="0.25">
      <c r="A6" s="100" t="s">
        <v>447</v>
      </c>
      <c r="B6" s="101"/>
      <c r="C6" s="101"/>
      <c r="D6" s="101"/>
    </row>
    <row r="7" spans="1:5" ht="18" x14ac:dyDescent="0.25">
      <c r="A7" s="94" t="s">
        <v>448</v>
      </c>
      <c r="B7" s="98"/>
      <c r="C7" s="98"/>
      <c r="D7" s="98"/>
    </row>
    <row r="8" spans="1:5" ht="18" x14ac:dyDescent="0.25">
      <c r="A8" s="94"/>
      <c r="B8" s="94"/>
      <c r="C8" s="94"/>
      <c r="D8" s="94"/>
    </row>
    <row r="9" spans="1:5" ht="18" x14ac:dyDescent="0.25">
      <c r="A9" s="94"/>
      <c r="B9" s="94"/>
      <c r="C9" s="94"/>
      <c r="D9" s="94"/>
    </row>
    <row r="10" spans="1:5" ht="18" x14ac:dyDescent="0.35">
      <c r="A10" s="10" t="s">
        <v>29</v>
      </c>
      <c r="B10" s="29"/>
      <c r="C10" s="30"/>
    </row>
    <row r="11" spans="1:5" ht="49.5" customHeight="1" x14ac:dyDescent="0.25">
      <c r="A11" s="99" t="s">
        <v>456</v>
      </c>
      <c r="B11" s="99"/>
      <c r="C11" s="99"/>
      <c r="D11" s="99"/>
    </row>
    <row r="12" spans="1:5" ht="18" x14ac:dyDescent="0.3">
      <c r="A12" s="12"/>
      <c r="B12" s="31"/>
      <c r="C12" s="32"/>
      <c r="D12" s="13"/>
    </row>
    <row r="13" spans="1:5" ht="18.600000000000001" thickBot="1" x14ac:dyDescent="0.35">
      <c r="A13" s="14"/>
      <c r="B13" s="33"/>
      <c r="C13" s="34"/>
      <c r="D13" s="13"/>
    </row>
    <row r="14" spans="1:5" ht="13.95" customHeight="1" x14ac:dyDescent="0.25">
      <c r="A14" s="92" t="s">
        <v>2</v>
      </c>
      <c r="B14" s="96" t="s">
        <v>8</v>
      </c>
      <c r="C14" s="92" t="s">
        <v>1</v>
      </c>
      <c r="D14" s="89" t="s">
        <v>457</v>
      </c>
      <c r="E14" s="90" t="s">
        <v>458</v>
      </c>
    </row>
    <row r="15" spans="1:5" ht="20.399999999999999" customHeight="1" thickBot="1" x14ac:dyDescent="0.3">
      <c r="A15" s="93"/>
      <c r="B15" s="97"/>
      <c r="C15" s="93"/>
      <c r="D15" s="91" t="s">
        <v>459</v>
      </c>
      <c r="E15" s="91" t="s">
        <v>459</v>
      </c>
    </row>
    <row r="16" spans="1:5" ht="18" x14ac:dyDescent="0.25">
      <c r="A16" s="44">
        <v>1</v>
      </c>
      <c r="B16" s="15">
        <v>2</v>
      </c>
      <c r="C16" s="15">
        <v>3</v>
      </c>
      <c r="D16" s="16">
        <v>4</v>
      </c>
      <c r="E16" s="45">
        <v>5</v>
      </c>
    </row>
    <row r="17" spans="1:5" ht="69.599999999999994" x14ac:dyDescent="0.25">
      <c r="A17" s="46" t="s">
        <v>307</v>
      </c>
      <c r="B17" s="35" t="s">
        <v>35</v>
      </c>
      <c r="C17" s="36" t="s">
        <v>381</v>
      </c>
      <c r="D17" s="17">
        <f t="shared" ref="D17:E19" si="0">D18</f>
        <v>110</v>
      </c>
      <c r="E17" s="47">
        <f t="shared" si="0"/>
        <v>110</v>
      </c>
    </row>
    <row r="18" spans="1:5" ht="53.4" customHeight="1" x14ac:dyDescent="0.25">
      <c r="A18" s="48" t="s">
        <v>378</v>
      </c>
      <c r="B18" s="35" t="s">
        <v>36</v>
      </c>
      <c r="C18" s="36" t="s">
        <v>381</v>
      </c>
      <c r="D18" s="17">
        <f t="shared" si="0"/>
        <v>110</v>
      </c>
      <c r="E18" s="47">
        <f t="shared" si="0"/>
        <v>110</v>
      </c>
    </row>
    <row r="19" spans="1:5" ht="36.6" customHeight="1" x14ac:dyDescent="0.35">
      <c r="A19" s="1" t="s">
        <v>379</v>
      </c>
      <c r="B19" s="21" t="s">
        <v>37</v>
      </c>
      <c r="C19" s="22" t="s">
        <v>381</v>
      </c>
      <c r="D19" s="18">
        <f t="shared" si="0"/>
        <v>110</v>
      </c>
      <c r="E19" s="49">
        <f t="shared" si="0"/>
        <v>110</v>
      </c>
    </row>
    <row r="20" spans="1:5" ht="18" x14ac:dyDescent="0.35">
      <c r="A20" s="1" t="s">
        <v>4</v>
      </c>
      <c r="B20" s="21" t="s">
        <v>37</v>
      </c>
      <c r="C20" s="37">
        <v>200</v>
      </c>
      <c r="D20" s="19">
        <v>110</v>
      </c>
      <c r="E20" s="50">
        <v>110</v>
      </c>
    </row>
    <row r="21" spans="1:5" ht="69.599999999999994" x14ac:dyDescent="0.25">
      <c r="A21" s="46" t="s">
        <v>380</v>
      </c>
      <c r="B21" s="35" t="s">
        <v>145</v>
      </c>
      <c r="C21" s="36" t="s">
        <v>381</v>
      </c>
      <c r="D21" s="20">
        <f>D22+D25+D28</f>
        <v>12547.26</v>
      </c>
      <c r="E21" s="51">
        <f>E22+E25+E28</f>
        <v>12559.8</v>
      </c>
    </row>
    <row r="22" spans="1:5" ht="52.2" x14ac:dyDescent="0.3">
      <c r="A22" s="2" t="s">
        <v>345</v>
      </c>
      <c r="B22" s="35" t="s">
        <v>305</v>
      </c>
      <c r="C22" s="36" t="s">
        <v>381</v>
      </c>
      <c r="D22" s="20">
        <f>D23</f>
        <v>880.76</v>
      </c>
      <c r="E22" s="51">
        <f>E23</f>
        <v>893.3</v>
      </c>
    </row>
    <row r="23" spans="1:5" ht="36" x14ac:dyDescent="0.35">
      <c r="A23" s="4" t="s">
        <v>228</v>
      </c>
      <c r="B23" s="21" t="s">
        <v>306</v>
      </c>
      <c r="C23" s="22" t="s">
        <v>381</v>
      </c>
      <c r="D23" s="19">
        <f>D24</f>
        <v>880.76</v>
      </c>
      <c r="E23" s="50">
        <f>E24</f>
        <v>893.3</v>
      </c>
    </row>
    <row r="24" spans="1:5" ht="18" x14ac:dyDescent="0.35">
      <c r="A24" s="1" t="s">
        <v>4</v>
      </c>
      <c r="B24" s="21" t="s">
        <v>306</v>
      </c>
      <c r="C24" s="37">
        <v>200</v>
      </c>
      <c r="D24" s="19">
        <v>880.76</v>
      </c>
      <c r="E24" s="50">
        <v>893.3</v>
      </c>
    </row>
    <row r="25" spans="1:5" ht="52.2" x14ac:dyDescent="0.3">
      <c r="A25" s="2" t="s">
        <v>146</v>
      </c>
      <c r="B25" s="35" t="s">
        <v>304</v>
      </c>
      <c r="C25" s="36" t="s">
        <v>381</v>
      </c>
      <c r="D25" s="20">
        <f>D26</f>
        <v>510</v>
      </c>
      <c r="E25" s="51">
        <f>E26</f>
        <v>510</v>
      </c>
    </row>
    <row r="26" spans="1:5" ht="18" x14ac:dyDescent="0.35">
      <c r="A26" s="52" t="s">
        <v>229</v>
      </c>
      <c r="B26" s="21" t="s">
        <v>147</v>
      </c>
      <c r="C26" s="22" t="s">
        <v>381</v>
      </c>
      <c r="D26" s="19">
        <f>D27</f>
        <v>510</v>
      </c>
      <c r="E26" s="50">
        <f>E27</f>
        <v>510</v>
      </c>
    </row>
    <row r="27" spans="1:5" ht="18" x14ac:dyDescent="0.35">
      <c r="A27" s="1" t="s">
        <v>4</v>
      </c>
      <c r="B27" s="21" t="s">
        <v>147</v>
      </c>
      <c r="C27" s="37">
        <v>200</v>
      </c>
      <c r="D27" s="19">
        <v>510</v>
      </c>
      <c r="E27" s="50">
        <v>510</v>
      </c>
    </row>
    <row r="28" spans="1:5" ht="52.2" x14ac:dyDescent="0.3">
      <c r="A28" s="2" t="s">
        <v>148</v>
      </c>
      <c r="B28" s="35" t="s">
        <v>303</v>
      </c>
      <c r="C28" s="36" t="s">
        <v>381</v>
      </c>
      <c r="D28" s="20">
        <f>D29+D33</f>
        <v>11156.5</v>
      </c>
      <c r="E28" s="51">
        <f>E29+E33</f>
        <v>11156.5</v>
      </c>
    </row>
    <row r="29" spans="1:5" ht="18" x14ac:dyDescent="0.35">
      <c r="A29" s="1" t="s">
        <v>9</v>
      </c>
      <c r="B29" s="21" t="s">
        <v>230</v>
      </c>
      <c r="C29" s="22" t="s">
        <v>381</v>
      </c>
      <c r="D29" s="19">
        <f>D30+D31+D32</f>
        <v>763.44</v>
      </c>
      <c r="E29" s="50">
        <f>E30+E31+E32</f>
        <v>763.44</v>
      </c>
    </row>
    <row r="30" spans="1:5" ht="54" x14ac:dyDescent="0.25">
      <c r="A30" s="53" t="s">
        <v>11</v>
      </c>
      <c r="B30" s="21" t="s">
        <v>230</v>
      </c>
      <c r="C30" s="37">
        <v>100</v>
      </c>
      <c r="D30" s="9">
        <v>243.76</v>
      </c>
      <c r="E30" s="54">
        <v>243.76</v>
      </c>
    </row>
    <row r="31" spans="1:5" ht="18" x14ac:dyDescent="0.35">
      <c r="A31" s="1" t="s">
        <v>4</v>
      </c>
      <c r="B31" s="21" t="s">
        <v>230</v>
      </c>
      <c r="C31" s="37">
        <v>200</v>
      </c>
      <c r="D31" s="9">
        <v>517.98</v>
      </c>
      <c r="E31" s="54">
        <v>517.98</v>
      </c>
    </row>
    <row r="32" spans="1:5" ht="18" x14ac:dyDescent="0.35">
      <c r="A32" s="1" t="s">
        <v>6</v>
      </c>
      <c r="B32" s="21" t="s">
        <v>230</v>
      </c>
      <c r="C32" s="37">
        <v>800</v>
      </c>
      <c r="D32" s="9">
        <v>1.7</v>
      </c>
      <c r="E32" s="54">
        <v>1.7</v>
      </c>
    </row>
    <row r="33" spans="1:5" ht="36" x14ac:dyDescent="0.35">
      <c r="A33" s="1" t="s">
        <v>149</v>
      </c>
      <c r="B33" s="21" t="s">
        <v>231</v>
      </c>
      <c r="C33" s="22" t="s">
        <v>381</v>
      </c>
      <c r="D33" s="19">
        <f>D34</f>
        <v>10393.06</v>
      </c>
      <c r="E33" s="50">
        <f>E34</f>
        <v>10393.06</v>
      </c>
    </row>
    <row r="34" spans="1:5" ht="54" x14ac:dyDescent="0.25">
      <c r="A34" s="53" t="s">
        <v>11</v>
      </c>
      <c r="B34" s="21" t="s">
        <v>231</v>
      </c>
      <c r="C34" s="37">
        <v>100</v>
      </c>
      <c r="D34" s="9">
        <v>10393.06</v>
      </c>
      <c r="E34" s="54">
        <v>10393.06</v>
      </c>
    </row>
    <row r="35" spans="1:5" ht="87" x14ac:dyDescent="0.25">
      <c r="A35" s="46" t="s">
        <v>308</v>
      </c>
      <c r="B35" s="35" t="s">
        <v>38</v>
      </c>
      <c r="C35" s="36" t="s">
        <v>381</v>
      </c>
      <c r="D35" s="20">
        <f>D36+D41</f>
        <v>4849.6000000000004</v>
      </c>
      <c r="E35" s="51">
        <f>E36+E41</f>
        <v>4857.4500000000007</v>
      </c>
    </row>
    <row r="36" spans="1:5" ht="34.799999999999997" x14ac:dyDescent="0.3">
      <c r="A36" s="2" t="s">
        <v>309</v>
      </c>
      <c r="B36" s="35" t="s">
        <v>39</v>
      </c>
      <c r="C36" s="36" t="s">
        <v>381</v>
      </c>
      <c r="D36" s="20">
        <f>D37</f>
        <v>4377.6000000000004</v>
      </c>
      <c r="E36" s="51">
        <f>E37</f>
        <v>4385.4500000000007</v>
      </c>
    </row>
    <row r="37" spans="1:5" ht="18" x14ac:dyDescent="0.25">
      <c r="A37" s="3" t="s">
        <v>142</v>
      </c>
      <c r="B37" s="21" t="s">
        <v>204</v>
      </c>
      <c r="C37" s="22" t="s">
        <v>381</v>
      </c>
      <c r="D37" s="19">
        <f>D38+D39+D40</f>
        <v>4377.6000000000004</v>
      </c>
      <c r="E37" s="50">
        <f>E38+E39+E40</f>
        <v>4385.4500000000007</v>
      </c>
    </row>
    <row r="38" spans="1:5" ht="54" x14ac:dyDescent="0.25">
      <c r="A38" s="53" t="s">
        <v>11</v>
      </c>
      <c r="B38" s="21" t="s">
        <v>204</v>
      </c>
      <c r="C38" s="37">
        <v>100</v>
      </c>
      <c r="D38" s="9">
        <v>3579.98</v>
      </c>
      <c r="E38" s="54">
        <v>3579.98</v>
      </c>
    </row>
    <row r="39" spans="1:5" ht="18" x14ac:dyDescent="0.35">
      <c r="A39" s="1" t="s">
        <v>4</v>
      </c>
      <c r="B39" s="21" t="s">
        <v>204</v>
      </c>
      <c r="C39" s="37">
        <v>200</v>
      </c>
      <c r="D39" s="9">
        <v>794.02</v>
      </c>
      <c r="E39" s="54">
        <v>801.87</v>
      </c>
    </row>
    <row r="40" spans="1:5" ht="18" x14ac:dyDescent="0.35">
      <c r="A40" s="1" t="s">
        <v>6</v>
      </c>
      <c r="B40" s="21" t="s">
        <v>204</v>
      </c>
      <c r="C40" s="37">
        <v>800</v>
      </c>
      <c r="D40" s="9">
        <v>3.6</v>
      </c>
      <c r="E40" s="54">
        <v>3.6</v>
      </c>
    </row>
    <row r="41" spans="1:5" ht="34.799999999999997" x14ac:dyDescent="0.3">
      <c r="A41" s="55" t="s">
        <v>143</v>
      </c>
      <c r="B41" s="35" t="s">
        <v>205</v>
      </c>
      <c r="C41" s="36" t="s">
        <v>381</v>
      </c>
      <c r="D41" s="20">
        <f>D44+D42</f>
        <v>472</v>
      </c>
      <c r="E41" s="51">
        <f>E44+E42</f>
        <v>472</v>
      </c>
    </row>
    <row r="42" spans="1:5" ht="54" x14ac:dyDescent="0.35">
      <c r="A42" s="56" t="s">
        <v>144</v>
      </c>
      <c r="B42" s="21" t="s">
        <v>359</v>
      </c>
      <c r="C42" s="22" t="s">
        <v>381</v>
      </c>
      <c r="D42" s="19">
        <f>D43</f>
        <v>462</v>
      </c>
      <c r="E42" s="50">
        <f>E43</f>
        <v>462</v>
      </c>
    </row>
    <row r="43" spans="1:5" ht="18" x14ac:dyDescent="0.25">
      <c r="A43" s="53" t="s">
        <v>4</v>
      </c>
      <c r="B43" s="21" t="s">
        <v>359</v>
      </c>
      <c r="C43" s="37">
        <v>200</v>
      </c>
      <c r="D43" s="9">
        <v>462</v>
      </c>
      <c r="E43" s="54">
        <v>462</v>
      </c>
    </row>
    <row r="44" spans="1:5" ht="18" x14ac:dyDescent="0.35">
      <c r="A44" s="1" t="s">
        <v>227</v>
      </c>
      <c r="B44" s="21" t="s">
        <v>206</v>
      </c>
      <c r="C44" s="22" t="s">
        <v>381</v>
      </c>
      <c r="D44" s="9">
        <v>10</v>
      </c>
      <c r="E44" s="54">
        <v>10</v>
      </c>
    </row>
    <row r="45" spans="1:5" ht="18" x14ac:dyDescent="0.35">
      <c r="A45" s="1" t="s">
        <v>4</v>
      </c>
      <c r="B45" s="21" t="s">
        <v>206</v>
      </c>
      <c r="C45" s="37">
        <v>200</v>
      </c>
      <c r="D45" s="9">
        <v>10</v>
      </c>
      <c r="E45" s="54">
        <v>10</v>
      </c>
    </row>
    <row r="46" spans="1:5" ht="87" x14ac:dyDescent="0.25">
      <c r="A46" s="46" t="s">
        <v>310</v>
      </c>
      <c r="B46" s="35" t="s">
        <v>40</v>
      </c>
      <c r="C46" s="36" t="s">
        <v>381</v>
      </c>
      <c r="D46" s="17">
        <f>D47+D51+D58</f>
        <v>30463.71</v>
      </c>
      <c r="E46" s="47">
        <f>E47+E51+E58</f>
        <v>30463.71</v>
      </c>
    </row>
    <row r="47" spans="1:5" ht="52.2" x14ac:dyDescent="0.25">
      <c r="A47" s="48" t="s">
        <v>213</v>
      </c>
      <c r="B47" s="35" t="s">
        <v>207</v>
      </c>
      <c r="C47" s="36" t="s">
        <v>381</v>
      </c>
      <c r="D47" s="17">
        <f t="shared" ref="D47:E49" si="1">D48</f>
        <v>9317</v>
      </c>
      <c r="E47" s="47">
        <f t="shared" si="1"/>
        <v>9317</v>
      </c>
    </row>
    <row r="48" spans="1:5" ht="34.799999999999997" x14ac:dyDescent="0.25">
      <c r="A48" s="48" t="s">
        <v>251</v>
      </c>
      <c r="B48" s="35" t="s">
        <v>208</v>
      </c>
      <c r="C48" s="22" t="s">
        <v>381</v>
      </c>
      <c r="D48" s="17">
        <f t="shared" si="1"/>
        <v>9317</v>
      </c>
      <c r="E48" s="47">
        <f t="shared" si="1"/>
        <v>9317</v>
      </c>
    </row>
    <row r="49" spans="1:5" ht="36" x14ac:dyDescent="0.35">
      <c r="A49" s="1" t="s">
        <v>252</v>
      </c>
      <c r="B49" s="21" t="s">
        <v>209</v>
      </c>
      <c r="C49" s="22" t="s">
        <v>381</v>
      </c>
      <c r="D49" s="19">
        <f t="shared" si="1"/>
        <v>9317</v>
      </c>
      <c r="E49" s="50">
        <f t="shared" si="1"/>
        <v>9317</v>
      </c>
    </row>
    <row r="50" spans="1:5" ht="18" x14ac:dyDescent="0.35">
      <c r="A50" s="4" t="s">
        <v>4</v>
      </c>
      <c r="B50" s="21" t="s">
        <v>209</v>
      </c>
      <c r="C50" s="37">
        <v>200</v>
      </c>
      <c r="D50" s="9">
        <v>9317</v>
      </c>
      <c r="E50" s="54">
        <v>9317</v>
      </c>
    </row>
    <row r="51" spans="1:5" ht="34.799999999999997" x14ac:dyDescent="0.25">
      <c r="A51" s="57" t="s">
        <v>243</v>
      </c>
      <c r="B51" s="38" t="s">
        <v>210</v>
      </c>
      <c r="C51" s="36" t="s">
        <v>381</v>
      </c>
      <c r="D51" s="17">
        <f>D52+D55</f>
        <v>21133.71</v>
      </c>
      <c r="E51" s="47">
        <f>E52+E55</f>
        <v>21133.71</v>
      </c>
    </row>
    <row r="52" spans="1:5" ht="34.799999999999997" x14ac:dyDescent="0.25">
      <c r="A52" s="57" t="s">
        <v>253</v>
      </c>
      <c r="B52" s="38" t="s">
        <v>311</v>
      </c>
      <c r="C52" s="22" t="s">
        <v>381</v>
      </c>
      <c r="D52" s="17">
        <f>D53</f>
        <v>17423.66</v>
      </c>
      <c r="E52" s="47">
        <f>E53</f>
        <v>17423.66</v>
      </c>
    </row>
    <row r="53" spans="1:5" ht="36" x14ac:dyDescent="0.25">
      <c r="A53" s="53" t="s">
        <v>254</v>
      </c>
      <c r="B53" s="21" t="s">
        <v>212</v>
      </c>
      <c r="C53" s="22" t="s">
        <v>381</v>
      </c>
      <c r="D53" s="18">
        <f>D54</f>
        <v>17423.66</v>
      </c>
      <c r="E53" s="49">
        <f>E54</f>
        <v>17423.66</v>
      </c>
    </row>
    <row r="54" spans="1:5" ht="18" x14ac:dyDescent="0.25">
      <c r="A54" s="53" t="s">
        <v>4</v>
      </c>
      <c r="B54" s="21" t="s">
        <v>212</v>
      </c>
      <c r="C54" s="37">
        <v>200</v>
      </c>
      <c r="D54" s="9">
        <v>17423.66</v>
      </c>
      <c r="E54" s="54">
        <v>17423.66</v>
      </c>
    </row>
    <row r="55" spans="1:5" ht="34.799999999999997" x14ac:dyDescent="0.25">
      <c r="A55" s="57" t="s">
        <v>255</v>
      </c>
      <c r="B55" s="35" t="s">
        <v>257</v>
      </c>
      <c r="C55" s="22" t="s">
        <v>381</v>
      </c>
      <c r="D55" s="17">
        <f>D56</f>
        <v>3710.05</v>
      </c>
      <c r="E55" s="47">
        <f>E56</f>
        <v>3710.05</v>
      </c>
    </row>
    <row r="56" spans="1:5" ht="36" x14ac:dyDescent="0.25">
      <c r="A56" s="53" t="s">
        <v>256</v>
      </c>
      <c r="B56" s="21" t="s">
        <v>244</v>
      </c>
      <c r="C56" s="22" t="s">
        <v>381</v>
      </c>
      <c r="D56" s="18">
        <f>D57</f>
        <v>3710.05</v>
      </c>
      <c r="E56" s="49">
        <f>E57</f>
        <v>3710.05</v>
      </c>
    </row>
    <row r="57" spans="1:5" ht="18" x14ac:dyDescent="0.25">
      <c r="A57" s="53" t="s">
        <v>4</v>
      </c>
      <c r="B57" s="21" t="s">
        <v>244</v>
      </c>
      <c r="C57" s="37">
        <v>200</v>
      </c>
      <c r="D57" s="9">
        <v>3710.05</v>
      </c>
      <c r="E57" s="54">
        <v>3710.05</v>
      </c>
    </row>
    <row r="58" spans="1:5" ht="34.799999999999997" x14ac:dyDescent="0.3">
      <c r="A58" s="58" t="s">
        <v>150</v>
      </c>
      <c r="B58" s="35" t="s">
        <v>211</v>
      </c>
      <c r="C58" s="36" t="s">
        <v>381</v>
      </c>
      <c r="D58" s="17">
        <f t="shared" ref="D58:E60" si="2">D59</f>
        <v>13</v>
      </c>
      <c r="E58" s="47">
        <f t="shared" si="2"/>
        <v>13</v>
      </c>
    </row>
    <row r="59" spans="1:5" ht="34.799999999999997" x14ac:dyDescent="0.25">
      <c r="A59" s="48" t="s">
        <v>371</v>
      </c>
      <c r="B59" s="35" t="s">
        <v>372</v>
      </c>
      <c r="C59" s="22" t="s">
        <v>381</v>
      </c>
      <c r="D59" s="18">
        <f t="shared" si="2"/>
        <v>13</v>
      </c>
      <c r="E59" s="49">
        <f t="shared" si="2"/>
        <v>13</v>
      </c>
    </row>
    <row r="60" spans="1:5" ht="18" x14ac:dyDescent="0.25">
      <c r="A60" s="3" t="s">
        <v>214</v>
      </c>
      <c r="B60" s="21" t="s">
        <v>373</v>
      </c>
      <c r="C60" s="22" t="s">
        <v>381</v>
      </c>
      <c r="D60" s="18">
        <f t="shared" si="2"/>
        <v>13</v>
      </c>
      <c r="E60" s="49">
        <f t="shared" si="2"/>
        <v>13</v>
      </c>
    </row>
    <row r="61" spans="1:5" ht="18" x14ac:dyDescent="0.35">
      <c r="A61" s="4" t="s">
        <v>4</v>
      </c>
      <c r="B61" s="21" t="s">
        <v>373</v>
      </c>
      <c r="C61" s="37">
        <v>200</v>
      </c>
      <c r="D61" s="9">
        <v>13</v>
      </c>
      <c r="E61" s="54">
        <v>13</v>
      </c>
    </row>
    <row r="62" spans="1:5" ht="52.2" x14ac:dyDescent="0.3">
      <c r="A62" s="59" t="s">
        <v>312</v>
      </c>
      <c r="B62" s="35" t="s">
        <v>41</v>
      </c>
      <c r="C62" s="36" t="s">
        <v>381</v>
      </c>
      <c r="D62" s="17">
        <f>D63+D84+D67+D74</f>
        <v>8265.9499999999989</v>
      </c>
      <c r="E62" s="47">
        <f>E63+E84+E67+E74</f>
        <v>8266.5</v>
      </c>
    </row>
    <row r="63" spans="1:5" ht="34.799999999999997" x14ac:dyDescent="0.3">
      <c r="A63" s="2" t="s">
        <v>313</v>
      </c>
      <c r="B63" s="35" t="s">
        <v>42</v>
      </c>
      <c r="C63" s="22" t="s">
        <v>381</v>
      </c>
      <c r="D63" s="17">
        <f>D64</f>
        <v>10</v>
      </c>
      <c r="E63" s="47">
        <f>E64</f>
        <v>10</v>
      </c>
    </row>
    <row r="64" spans="1:5" ht="34.799999999999997" x14ac:dyDescent="0.3">
      <c r="A64" s="60" t="s">
        <v>344</v>
      </c>
      <c r="B64" s="35" t="s">
        <v>43</v>
      </c>
      <c r="C64" s="22" t="s">
        <v>381</v>
      </c>
      <c r="D64" s="17">
        <f>D65</f>
        <v>10</v>
      </c>
      <c r="E64" s="47">
        <f>E65</f>
        <v>10</v>
      </c>
    </row>
    <row r="65" spans="1:5" ht="36" x14ac:dyDescent="0.35">
      <c r="A65" s="61" t="s">
        <v>26</v>
      </c>
      <c r="B65" s="21" t="s">
        <v>151</v>
      </c>
      <c r="C65" s="22" t="s">
        <v>381</v>
      </c>
      <c r="D65" s="9">
        <v>10</v>
      </c>
      <c r="E65" s="54">
        <v>10</v>
      </c>
    </row>
    <row r="66" spans="1:5" ht="18" x14ac:dyDescent="0.35">
      <c r="A66" s="61" t="s">
        <v>4</v>
      </c>
      <c r="B66" s="21" t="s">
        <v>151</v>
      </c>
      <c r="C66" s="37">
        <v>200</v>
      </c>
      <c r="D66" s="9">
        <v>10</v>
      </c>
      <c r="E66" s="54">
        <v>10</v>
      </c>
    </row>
    <row r="67" spans="1:5" ht="34.799999999999997" x14ac:dyDescent="0.3">
      <c r="A67" s="60" t="s">
        <v>346</v>
      </c>
      <c r="B67" s="35" t="s">
        <v>45</v>
      </c>
      <c r="C67" s="36" t="s">
        <v>381</v>
      </c>
      <c r="D67" s="17">
        <f>D68+D71</f>
        <v>250</v>
      </c>
      <c r="E67" s="47">
        <f>E68+E71</f>
        <v>250</v>
      </c>
    </row>
    <row r="68" spans="1:5" ht="34.799999999999997" x14ac:dyDescent="0.3">
      <c r="A68" s="60" t="s">
        <v>152</v>
      </c>
      <c r="B68" s="35" t="s">
        <v>46</v>
      </c>
      <c r="C68" s="22" t="s">
        <v>381</v>
      </c>
      <c r="D68" s="17">
        <f>D69</f>
        <v>200</v>
      </c>
      <c r="E68" s="47">
        <f>E69</f>
        <v>200</v>
      </c>
    </row>
    <row r="69" spans="1:5" ht="36" x14ac:dyDescent="0.35">
      <c r="A69" s="1" t="s">
        <v>31</v>
      </c>
      <c r="B69" s="21" t="s">
        <v>153</v>
      </c>
      <c r="C69" s="22" t="s">
        <v>381</v>
      </c>
      <c r="D69" s="9">
        <v>200</v>
      </c>
      <c r="E69" s="54">
        <v>200</v>
      </c>
    </row>
    <row r="70" spans="1:5" ht="18" x14ac:dyDescent="0.35">
      <c r="A70" s="61" t="s">
        <v>6</v>
      </c>
      <c r="B70" s="21" t="s">
        <v>153</v>
      </c>
      <c r="C70" s="37">
        <v>800</v>
      </c>
      <c r="D70" s="9">
        <v>200</v>
      </c>
      <c r="E70" s="54">
        <v>200</v>
      </c>
    </row>
    <row r="71" spans="1:5" ht="36" x14ac:dyDescent="0.35">
      <c r="A71" s="60" t="s">
        <v>140</v>
      </c>
      <c r="B71" s="35" t="s">
        <v>154</v>
      </c>
      <c r="C71" s="36" t="s">
        <v>381</v>
      </c>
      <c r="D71" s="17">
        <f>D72</f>
        <v>50</v>
      </c>
      <c r="E71" s="47">
        <f>E72</f>
        <v>50</v>
      </c>
    </row>
    <row r="72" spans="1:5" ht="36" x14ac:dyDescent="0.35">
      <c r="A72" s="61" t="s">
        <v>44</v>
      </c>
      <c r="B72" s="21" t="s">
        <v>155</v>
      </c>
      <c r="C72" s="22" t="s">
        <v>381</v>
      </c>
      <c r="D72" s="9">
        <v>50</v>
      </c>
      <c r="E72" s="54">
        <v>50</v>
      </c>
    </row>
    <row r="73" spans="1:5" ht="18" x14ac:dyDescent="0.35">
      <c r="A73" s="61" t="s">
        <v>4</v>
      </c>
      <c r="B73" s="21" t="s">
        <v>155</v>
      </c>
      <c r="C73" s="37">
        <v>200</v>
      </c>
      <c r="D73" s="9">
        <v>50</v>
      </c>
      <c r="E73" s="54">
        <v>50</v>
      </c>
    </row>
    <row r="74" spans="1:5" ht="52.2" x14ac:dyDescent="0.3">
      <c r="A74" s="60" t="s">
        <v>279</v>
      </c>
      <c r="B74" s="35" t="s">
        <v>283</v>
      </c>
      <c r="C74" s="36" t="s">
        <v>381</v>
      </c>
      <c r="D74" s="17">
        <f>D75+D78+D81</f>
        <v>25</v>
      </c>
      <c r="E74" s="47">
        <f>E75+E78+E81</f>
        <v>25</v>
      </c>
    </row>
    <row r="75" spans="1:5" ht="34.799999999999997" x14ac:dyDescent="0.3">
      <c r="A75" s="60" t="s">
        <v>280</v>
      </c>
      <c r="B75" s="35" t="s">
        <v>282</v>
      </c>
      <c r="C75" s="36" t="s">
        <v>381</v>
      </c>
      <c r="D75" s="17">
        <f>D76</f>
        <v>10</v>
      </c>
      <c r="E75" s="47">
        <f>E76</f>
        <v>10</v>
      </c>
    </row>
    <row r="76" spans="1:5" ht="36" x14ac:dyDescent="0.35">
      <c r="A76" s="61" t="s">
        <v>347</v>
      </c>
      <c r="B76" s="21" t="s">
        <v>281</v>
      </c>
      <c r="C76" s="22" t="s">
        <v>381</v>
      </c>
      <c r="D76" s="9">
        <v>10</v>
      </c>
      <c r="E76" s="54">
        <v>10</v>
      </c>
    </row>
    <row r="77" spans="1:5" ht="18" x14ac:dyDescent="0.35">
      <c r="A77" s="61" t="s">
        <v>4</v>
      </c>
      <c r="B77" s="21" t="s">
        <v>281</v>
      </c>
      <c r="C77" s="37">
        <v>200</v>
      </c>
      <c r="D77" s="9">
        <v>10</v>
      </c>
      <c r="E77" s="54">
        <v>10</v>
      </c>
    </row>
    <row r="78" spans="1:5" ht="34.799999999999997" x14ac:dyDescent="0.3">
      <c r="A78" s="60" t="s">
        <v>284</v>
      </c>
      <c r="B78" s="35" t="s">
        <v>285</v>
      </c>
      <c r="C78" s="22" t="s">
        <v>381</v>
      </c>
      <c r="D78" s="17">
        <f>D79</f>
        <v>10</v>
      </c>
      <c r="E78" s="47">
        <f>E79</f>
        <v>10</v>
      </c>
    </row>
    <row r="79" spans="1:5" ht="36" x14ac:dyDescent="0.35">
      <c r="A79" s="61" t="s">
        <v>348</v>
      </c>
      <c r="B79" s="21" t="s">
        <v>286</v>
      </c>
      <c r="C79" s="22" t="s">
        <v>381</v>
      </c>
      <c r="D79" s="18">
        <f>D80</f>
        <v>10</v>
      </c>
      <c r="E79" s="49">
        <f>E80</f>
        <v>10</v>
      </c>
    </row>
    <row r="80" spans="1:5" ht="18" x14ac:dyDescent="0.35">
      <c r="A80" s="61" t="s">
        <v>4</v>
      </c>
      <c r="B80" s="21" t="s">
        <v>286</v>
      </c>
      <c r="C80" s="37">
        <v>200</v>
      </c>
      <c r="D80" s="9">
        <v>10</v>
      </c>
      <c r="E80" s="54">
        <v>10</v>
      </c>
    </row>
    <row r="81" spans="1:5" ht="18" x14ac:dyDescent="0.3">
      <c r="A81" s="60" t="s">
        <v>287</v>
      </c>
      <c r="B81" s="35" t="s">
        <v>289</v>
      </c>
      <c r="C81" s="22" t="s">
        <v>381</v>
      </c>
      <c r="D81" s="17">
        <f>D82</f>
        <v>5</v>
      </c>
      <c r="E81" s="47">
        <f>E82</f>
        <v>5</v>
      </c>
    </row>
    <row r="82" spans="1:5" ht="18" x14ac:dyDescent="0.35">
      <c r="A82" s="61" t="s">
        <v>288</v>
      </c>
      <c r="B82" s="21" t="s">
        <v>349</v>
      </c>
      <c r="C82" s="22" t="s">
        <v>381</v>
      </c>
      <c r="D82" s="18">
        <f>D83</f>
        <v>5</v>
      </c>
      <c r="E82" s="49">
        <f>E83</f>
        <v>5</v>
      </c>
    </row>
    <row r="83" spans="1:5" ht="18" x14ac:dyDescent="0.35">
      <c r="A83" s="61" t="s">
        <v>4</v>
      </c>
      <c r="B83" s="21" t="s">
        <v>349</v>
      </c>
      <c r="C83" s="37">
        <v>200</v>
      </c>
      <c r="D83" s="9">
        <v>5</v>
      </c>
      <c r="E83" s="54">
        <v>5</v>
      </c>
    </row>
    <row r="84" spans="1:5" ht="34.799999999999997" x14ac:dyDescent="0.3">
      <c r="A84" s="60" t="s">
        <v>314</v>
      </c>
      <c r="B84" s="35" t="s">
        <v>265</v>
      </c>
      <c r="C84" s="36" t="s">
        <v>381</v>
      </c>
      <c r="D84" s="17">
        <f>D85+D95</f>
        <v>7980.9499999999989</v>
      </c>
      <c r="E84" s="47">
        <f>E85+E95</f>
        <v>7981.4999999999991</v>
      </c>
    </row>
    <row r="85" spans="1:5" ht="34.799999999999997" x14ac:dyDescent="0.3">
      <c r="A85" s="60" t="s">
        <v>315</v>
      </c>
      <c r="B85" s="35" t="s">
        <v>266</v>
      </c>
      <c r="C85" s="36" t="s">
        <v>381</v>
      </c>
      <c r="D85" s="17">
        <f>D86+D90+D92</f>
        <v>7927.0499999999993</v>
      </c>
      <c r="E85" s="47">
        <f>E86+E90+E92</f>
        <v>7927.5999999999995</v>
      </c>
    </row>
    <row r="86" spans="1:5" ht="36" x14ac:dyDescent="0.35">
      <c r="A86" s="61" t="s">
        <v>17</v>
      </c>
      <c r="B86" s="21" t="s">
        <v>267</v>
      </c>
      <c r="C86" s="22" t="s">
        <v>381</v>
      </c>
      <c r="D86" s="18">
        <f>D87+D88+D89</f>
        <v>471.33000000000004</v>
      </c>
      <c r="E86" s="49">
        <f>E87+E88+E89</f>
        <v>471.88</v>
      </c>
    </row>
    <row r="87" spans="1:5" ht="54" x14ac:dyDescent="0.25">
      <c r="A87" s="53" t="s">
        <v>11</v>
      </c>
      <c r="B87" s="21" t="s">
        <v>267</v>
      </c>
      <c r="C87" s="37">
        <v>100</v>
      </c>
      <c r="D87" s="9">
        <v>108.03</v>
      </c>
      <c r="E87" s="54">
        <v>108.03</v>
      </c>
    </row>
    <row r="88" spans="1:5" ht="18" x14ac:dyDescent="0.35">
      <c r="A88" s="61" t="s">
        <v>4</v>
      </c>
      <c r="B88" s="21" t="s">
        <v>267</v>
      </c>
      <c r="C88" s="37">
        <v>200</v>
      </c>
      <c r="D88" s="9">
        <v>355.8</v>
      </c>
      <c r="E88" s="54">
        <v>356.35</v>
      </c>
    </row>
    <row r="89" spans="1:5" ht="18" x14ac:dyDescent="0.35">
      <c r="A89" s="61" t="s">
        <v>6</v>
      </c>
      <c r="B89" s="21" t="s">
        <v>267</v>
      </c>
      <c r="C89" s="37">
        <v>800</v>
      </c>
      <c r="D89" s="9">
        <v>7.5</v>
      </c>
      <c r="E89" s="54">
        <v>7.5</v>
      </c>
    </row>
    <row r="90" spans="1:5" ht="36" x14ac:dyDescent="0.35">
      <c r="A90" s="61" t="s">
        <v>18</v>
      </c>
      <c r="B90" s="21" t="s">
        <v>268</v>
      </c>
      <c r="C90" s="22" t="s">
        <v>381</v>
      </c>
      <c r="D90" s="18">
        <f>D91</f>
        <v>4955.3999999999996</v>
      </c>
      <c r="E90" s="49">
        <f>E91</f>
        <v>4955.3999999999996</v>
      </c>
    </row>
    <row r="91" spans="1:5" ht="54" x14ac:dyDescent="0.25">
      <c r="A91" s="53" t="s">
        <v>11</v>
      </c>
      <c r="B91" s="21" t="s">
        <v>268</v>
      </c>
      <c r="C91" s="37">
        <v>100</v>
      </c>
      <c r="D91" s="9">
        <v>4955.3999999999996</v>
      </c>
      <c r="E91" s="54">
        <v>4955.3999999999996</v>
      </c>
    </row>
    <row r="92" spans="1:5" ht="36" x14ac:dyDescent="0.35">
      <c r="A92" s="61" t="s">
        <v>16</v>
      </c>
      <c r="B92" s="21" t="s">
        <v>269</v>
      </c>
      <c r="C92" s="22" t="s">
        <v>381</v>
      </c>
      <c r="D92" s="18">
        <f>D93+D94</f>
        <v>2500.3199999999997</v>
      </c>
      <c r="E92" s="49">
        <f>E93+E94</f>
        <v>2500.3199999999997</v>
      </c>
    </row>
    <row r="93" spans="1:5" ht="54" x14ac:dyDescent="0.25">
      <c r="A93" s="53" t="s">
        <v>11</v>
      </c>
      <c r="B93" s="21" t="s">
        <v>269</v>
      </c>
      <c r="C93" s="37">
        <v>100</v>
      </c>
      <c r="D93" s="9">
        <v>2355.4899999999998</v>
      </c>
      <c r="E93" s="54">
        <v>2355.4899999999998</v>
      </c>
    </row>
    <row r="94" spans="1:5" ht="18" x14ac:dyDescent="0.35">
      <c r="A94" s="61" t="s">
        <v>4</v>
      </c>
      <c r="B94" s="21" t="s">
        <v>269</v>
      </c>
      <c r="C94" s="37">
        <v>200</v>
      </c>
      <c r="D94" s="9">
        <v>144.83000000000001</v>
      </c>
      <c r="E94" s="54">
        <v>144.83000000000001</v>
      </c>
    </row>
    <row r="95" spans="1:5" ht="17.399999999999999" x14ac:dyDescent="0.3">
      <c r="A95" s="60" t="s">
        <v>316</v>
      </c>
      <c r="B95" s="35" t="s">
        <v>270</v>
      </c>
      <c r="C95" s="36" t="s">
        <v>381</v>
      </c>
      <c r="D95" s="17">
        <f>D96</f>
        <v>53.9</v>
      </c>
      <c r="E95" s="47">
        <f>E96</f>
        <v>53.9</v>
      </c>
    </row>
    <row r="96" spans="1:5" ht="36" x14ac:dyDescent="0.35">
      <c r="A96" s="61" t="s">
        <v>138</v>
      </c>
      <c r="B96" s="21" t="s">
        <v>271</v>
      </c>
      <c r="C96" s="22" t="s">
        <v>381</v>
      </c>
      <c r="D96" s="9">
        <v>53.9</v>
      </c>
      <c r="E96" s="54">
        <v>53.9</v>
      </c>
    </row>
    <row r="97" spans="1:5" ht="18" x14ac:dyDescent="0.35">
      <c r="A97" s="61" t="s">
        <v>4</v>
      </c>
      <c r="B97" s="21" t="s">
        <v>271</v>
      </c>
      <c r="C97" s="37">
        <v>200</v>
      </c>
      <c r="D97" s="9">
        <v>53.9</v>
      </c>
      <c r="E97" s="54">
        <v>53.9</v>
      </c>
    </row>
    <row r="98" spans="1:5" ht="87" x14ac:dyDescent="0.25">
      <c r="A98" s="62" t="s">
        <v>317</v>
      </c>
      <c r="B98" s="35" t="s">
        <v>47</v>
      </c>
      <c r="C98" s="36" t="s">
        <v>381</v>
      </c>
      <c r="D98" s="17">
        <f>D99</f>
        <v>15573.400000000001</v>
      </c>
      <c r="E98" s="47">
        <f>E99</f>
        <v>15590.720000000001</v>
      </c>
    </row>
    <row r="99" spans="1:5" ht="34.799999999999997" x14ac:dyDescent="0.25">
      <c r="A99" s="24" t="s">
        <v>318</v>
      </c>
      <c r="B99" s="35" t="s">
        <v>48</v>
      </c>
      <c r="C99" s="36" t="s">
        <v>381</v>
      </c>
      <c r="D99" s="17">
        <f>D100</f>
        <v>15573.400000000001</v>
      </c>
      <c r="E99" s="47">
        <f>E100</f>
        <v>15590.720000000001</v>
      </c>
    </row>
    <row r="100" spans="1:5" ht="36" x14ac:dyDescent="0.25">
      <c r="A100" s="25" t="s">
        <v>49</v>
      </c>
      <c r="B100" s="21" t="s">
        <v>50</v>
      </c>
      <c r="C100" s="22" t="s">
        <v>381</v>
      </c>
      <c r="D100" s="18">
        <f>D101+D102+D103</f>
        <v>15573.400000000001</v>
      </c>
      <c r="E100" s="49">
        <f>E101+E102+E103</f>
        <v>15590.720000000001</v>
      </c>
    </row>
    <row r="101" spans="1:5" ht="54" x14ac:dyDescent="0.35">
      <c r="A101" s="1" t="s">
        <v>11</v>
      </c>
      <c r="B101" s="21" t="s">
        <v>50</v>
      </c>
      <c r="C101" s="37">
        <v>100</v>
      </c>
      <c r="D101" s="9">
        <v>13120</v>
      </c>
      <c r="E101" s="54">
        <v>13120</v>
      </c>
    </row>
    <row r="102" spans="1:5" ht="18" x14ac:dyDescent="0.35">
      <c r="A102" s="1" t="s">
        <v>4</v>
      </c>
      <c r="B102" s="21" t="s">
        <v>50</v>
      </c>
      <c r="C102" s="37">
        <v>200</v>
      </c>
      <c r="D102" s="9">
        <v>2152.1999999999998</v>
      </c>
      <c r="E102" s="54">
        <v>2169.52</v>
      </c>
    </row>
    <row r="103" spans="1:5" ht="18" x14ac:dyDescent="0.35">
      <c r="A103" s="1" t="s">
        <v>6</v>
      </c>
      <c r="B103" s="21" t="s">
        <v>50</v>
      </c>
      <c r="C103" s="37">
        <v>800</v>
      </c>
      <c r="D103" s="9">
        <v>301.2</v>
      </c>
      <c r="E103" s="54">
        <v>301.2</v>
      </c>
    </row>
    <row r="104" spans="1:5" ht="69.599999999999994" x14ac:dyDescent="0.3">
      <c r="A104" s="63" t="s">
        <v>215</v>
      </c>
      <c r="B104" s="35" t="s">
        <v>188</v>
      </c>
      <c r="C104" s="36" t="s">
        <v>381</v>
      </c>
      <c r="D104" s="17">
        <f>D105+D116+D120+D110+D113</f>
        <v>34711.009999999995</v>
      </c>
      <c r="E104" s="47">
        <f>E105+E116+E120+E110+E113</f>
        <v>34931.229999999996</v>
      </c>
    </row>
    <row r="105" spans="1:5" ht="34.799999999999997" x14ac:dyDescent="0.3">
      <c r="A105" s="2" t="s">
        <v>218</v>
      </c>
      <c r="B105" s="35" t="s">
        <v>201</v>
      </c>
      <c r="C105" s="36" t="s">
        <v>381</v>
      </c>
      <c r="D105" s="17">
        <f>D106</f>
        <v>691.5</v>
      </c>
      <c r="E105" s="47">
        <f>E106</f>
        <v>691.5</v>
      </c>
    </row>
    <row r="106" spans="1:5" ht="34.799999999999997" x14ac:dyDescent="0.3">
      <c r="A106" s="2" t="s">
        <v>219</v>
      </c>
      <c r="B106" s="35" t="s">
        <v>220</v>
      </c>
      <c r="C106" s="22" t="s">
        <v>381</v>
      </c>
      <c r="D106" s="17">
        <f>D107</f>
        <v>691.5</v>
      </c>
      <c r="E106" s="47">
        <f>E107</f>
        <v>691.5</v>
      </c>
    </row>
    <row r="107" spans="1:5" ht="18" x14ac:dyDescent="0.35">
      <c r="A107" s="1" t="s">
        <v>350</v>
      </c>
      <c r="B107" s="21" t="s">
        <v>221</v>
      </c>
      <c r="C107" s="22" t="s">
        <v>381</v>
      </c>
      <c r="D107" s="18">
        <f>D108+D109</f>
        <v>691.5</v>
      </c>
      <c r="E107" s="49">
        <f>E108+E109</f>
        <v>691.5</v>
      </c>
    </row>
    <row r="108" spans="1:5" ht="18" x14ac:dyDescent="0.35">
      <c r="A108" s="1" t="s">
        <v>4</v>
      </c>
      <c r="B108" s="21" t="s">
        <v>221</v>
      </c>
      <c r="C108" s="37">
        <v>200</v>
      </c>
      <c r="D108" s="9">
        <v>407.5</v>
      </c>
      <c r="E108" s="54">
        <v>407.5</v>
      </c>
    </row>
    <row r="109" spans="1:5" ht="18" x14ac:dyDescent="0.35">
      <c r="A109" s="61" t="s">
        <v>6</v>
      </c>
      <c r="B109" s="21" t="s">
        <v>221</v>
      </c>
      <c r="C109" s="37">
        <v>800</v>
      </c>
      <c r="D109" s="9">
        <v>284</v>
      </c>
      <c r="E109" s="54">
        <v>284</v>
      </c>
    </row>
    <row r="110" spans="1:5" ht="17.399999999999999" x14ac:dyDescent="0.3">
      <c r="A110" s="2" t="s">
        <v>200</v>
      </c>
      <c r="B110" s="35" t="s">
        <v>199</v>
      </c>
      <c r="C110" s="36" t="s">
        <v>381</v>
      </c>
      <c r="D110" s="17">
        <f>D111</f>
        <v>1195</v>
      </c>
      <c r="E110" s="47">
        <f>E111</f>
        <v>1195</v>
      </c>
    </row>
    <row r="111" spans="1:5" ht="18" x14ac:dyDescent="0.35">
      <c r="A111" s="1" t="s">
        <v>222</v>
      </c>
      <c r="B111" s="21" t="s">
        <v>223</v>
      </c>
      <c r="C111" s="22" t="s">
        <v>381</v>
      </c>
      <c r="D111" s="18">
        <f>D112</f>
        <v>1195</v>
      </c>
      <c r="E111" s="49">
        <f>E112</f>
        <v>1195</v>
      </c>
    </row>
    <row r="112" spans="1:5" ht="18" x14ac:dyDescent="0.35">
      <c r="A112" s="1" t="s">
        <v>193</v>
      </c>
      <c r="B112" s="21" t="s">
        <v>223</v>
      </c>
      <c r="C112" s="37">
        <v>200</v>
      </c>
      <c r="D112" s="9">
        <v>1195</v>
      </c>
      <c r="E112" s="54">
        <v>1195</v>
      </c>
    </row>
    <row r="113" spans="1:5" ht="17.399999999999999" x14ac:dyDescent="0.3">
      <c r="A113" s="2" t="s">
        <v>194</v>
      </c>
      <c r="B113" s="35" t="s">
        <v>195</v>
      </c>
      <c r="C113" s="36" t="s">
        <v>381</v>
      </c>
      <c r="D113" s="17">
        <f>D114</f>
        <v>20691.419999999998</v>
      </c>
      <c r="E113" s="47">
        <f>E114</f>
        <v>20746.23</v>
      </c>
    </row>
    <row r="114" spans="1:5" ht="18" x14ac:dyDescent="0.35">
      <c r="A114" s="1" t="s">
        <v>224</v>
      </c>
      <c r="B114" s="21" t="s">
        <v>196</v>
      </c>
      <c r="C114" s="22" t="s">
        <v>381</v>
      </c>
      <c r="D114" s="18">
        <f>D115</f>
        <v>20691.419999999998</v>
      </c>
      <c r="E114" s="49">
        <f>E115</f>
        <v>20746.23</v>
      </c>
    </row>
    <row r="115" spans="1:5" ht="18" x14ac:dyDescent="0.35">
      <c r="A115" s="1" t="s">
        <v>193</v>
      </c>
      <c r="B115" s="21" t="s">
        <v>196</v>
      </c>
      <c r="C115" s="37">
        <v>200</v>
      </c>
      <c r="D115" s="9">
        <v>20691.419999999998</v>
      </c>
      <c r="E115" s="54">
        <v>20746.23</v>
      </c>
    </row>
    <row r="116" spans="1:5" ht="34.799999999999997" x14ac:dyDescent="0.3">
      <c r="A116" s="2" t="s">
        <v>189</v>
      </c>
      <c r="B116" s="35" t="s">
        <v>190</v>
      </c>
      <c r="C116" s="36" t="s">
        <v>381</v>
      </c>
      <c r="D116" s="17">
        <f t="shared" ref="D116:E118" si="3">D117</f>
        <v>10820.99</v>
      </c>
      <c r="E116" s="47">
        <f t="shared" si="3"/>
        <v>11059.93</v>
      </c>
    </row>
    <row r="117" spans="1:5" ht="36" x14ac:dyDescent="0.35">
      <c r="A117" s="1" t="s">
        <v>216</v>
      </c>
      <c r="B117" s="21" t="s">
        <v>191</v>
      </c>
      <c r="C117" s="22" t="s">
        <v>381</v>
      </c>
      <c r="D117" s="18">
        <f t="shared" si="3"/>
        <v>10820.99</v>
      </c>
      <c r="E117" s="49">
        <f t="shared" si="3"/>
        <v>11059.93</v>
      </c>
    </row>
    <row r="118" spans="1:5" ht="18" x14ac:dyDescent="0.35">
      <c r="A118" s="1" t="s">
        <v>217</v>
      </c>
      <c r="B118" s="21" t="s">
        <v>192</v>
      </c>
      <c r="C118" s="22" t="s">
        <v>381</v>
      </c>
      <c r="D118" s="18">
        <f t="shared" si="3"/>
        <v>10820.99</v>
      </c>
      <c r="E118" s="49">
        <f t="shared" si="3"/>
        <v>11059.93</v>
      </c>
    </row>
    <row r="119" spans="1:5" ht="18" x14ac:dyDescent="0.35">
      <c r="A119" s="1" t="s">
        <v>193</v>
      </c>
      <c r="B119" s="21" t="s">
        <v>192</v>
      </c>
      <c r="C119" s="37">
        <v>200</v>
      </c>
      <c r="D119" s="9">
        <v>10820.99</v>
      </c>
      <c r="E119" s="54">
        <v>11059.93</v>
      </c>
    </row>
    <row r="120" spans="1:5" ht="34.799999999999997" x14ac:dyDescent="0.3">
      <c r="A120" s="2" t="s">
        <v>225</v>
      </c>
      <c r="B120" s="35" t="s">
        <v>226</v>
      </c>
      <c r="C120" s="36" t="s">
        <v>381</v>
      </c>
      <c r="D120" s="17">
        <f>D121</f>
        <v>1312.1</v>
      </c>
      <c r="E120" s="47">
        <f>E121</f>
        <v>1238.57</v>
      </c>
    </row>
    <row r="121" spans="1:5" ht="36" x14ac:dyDescent="0.25">
      <c r="A121" s="64" t="s">
        <v>466</v>
      </c>
      <c r="B121" s="21" t="s">
        <v>449</v>
      </c>
      <c r="C121" s="22" t="s">
        <v>381</v>
      </c>
      <c r="D121" s="9">
        <v>1312.1</v>
      </c>
      <c r="E121" s="54">
        <v>1238.57</v>
      </c>
    </row>
    <row r="122" spans="1:5" ht="18" x14ac:dyDescent="0.35">
      <c r="A122" s="1" t="s">
        <v>5</v>
      </c>
      <c r="B122" s="21" t="s">
        <v>449</v>
      </c>
      <c r="C122" s="37">
        <v>300</v>
      </c>
      <c r="D122" s="9">
        <v>1312.1</v>
      </c>
      <c r="E122" s="54">
        <v>1238.57</v>
      </c>
    </row>
    <row r="123" spans="1:5" ht="69.599999999999994" x14ac:dyDescent="0.3">
      <c r="A123" s="2" t="s">
        <v>406</v>
      </c>
      <c r="B123" s="35" t="s">
        <v>401</v>
      </c>
      <c r="C123" s="36" t="s">
        <v>381</v>
      </c>
      <c r="D123" s="17">
        <f>D127+D124</f>
        <v>780</v>
      </c>
      <c r="E123" s="47">
        <f>E127+E124</f>
        <v>780</v>
      </c>
    </row>
    <row r="124" spans="1:5" ht="18" x14ac:dyDescent="0.35">
      <c r="A124" s="1" t="s">
        <v>197</v>
      </c>
      <c r="B124" s="21" t="s">
        <v>446</v>
      </c>
      <c r="C124" s="22" t="s">
        <v>381</v>
      </c>
      <c r="D124" s="18">
        <f>D125</f>
        <v>750</v>
      </c>
      <c r="E124" s="49">
        <f>E125</f>
        <v>750</v>
      </c>
    </row>
    <row r="125" spans="1:5" ht="18" x14ac:dyDescent="0.35">
      <c r="A125" s="1" t="s">
        <v>198</v>
      </c>
      <c r="B125" s="21" t="s">
        <v>445</v>
      </c>
      <c r="C125" s="22" t="s">
        <v>381</v>
      </c>
      <c r="D125" s="18">
        <f>D126</f>
        <v>750</v>
      </c>
      <c r="E125" s="49">
        <f>E126</f>
        <v>750</v>
      </c>
    </row>
    <row r="126" spans="1:5" ht="18" x14ac:dyDescent="0.35">
      <c r="A126" s="1" t="s">
        <v>4</v>
      </c>
      <c r="B126" s="21" t="s">
        <v>445</v>
      </c>
      <c r="C126" s="37">
        <v>200</v>
      </c>
      <c r="D126" s="9">
        <v>750</v>
      </c>
      <c r="E126" s="54">
        <v>750</v>
      </c>
    </row>
    <row r="127" spans="1:5" ht="36" x14ac:dyDescent="0.25">
      <c r="A127" s="65" t="s">
        <v>403</v>
      </c>
      <c r="B127" s="21" t="s">
        <v>404</v>
      </c>
      <c r="C127" s="22" t="s">
        <v>381</v>
      </c>
      <c r="D127" s="18">
        <f>D128</f>
        <v>30</v>
      </c>
      <c r="E127" s="49">
        <f>E128</f>
        <v>30</v>
      </c>
    </row>
    <row r="128" spans="1:5" ht="18" x14ac:dyDescent="0.25">
      <c r="A128" s="66" t="s">
        <v>402</v>
      </c>
      <c r="B128" s="21" t="s">
        <v>405</v>
      </c>
      <c r="C128" s="22" t="s">
        <v>381</v>
      </c>
      <c r="D128" s="18">
        <f>D129</f>
        <v>30</v>
      </c>
      <c r="E128" s="49">
        <f>E129</f>
        <v>30</v>
      </c>
    </row>
    <row r="129" spans="1:5" ht="18" x14ac:dyDescent="0.35">
      <c r="A129" s="1" t="s">
        <v>4</v>
      </c>
      <c r="B129" s="21" t="s">
        <v>405</v>
      </c>
      <c r="C129" s="37">
        <v>200</v>
      </c>
      <c r="D129" s="9">
        <v>30</v>
      </c>
      <c r="E129" s="54">
        <v>30</v>
      </c>
    </row>
    <row r="130" spans="1:5" ht="69.599999999999994" x14ac:dyDescent="0.3">
      <c r="A130" s="63" t="s">
        <v>319</v>
      </c>
      <c r="B130" s="35" t="s">
        <v>51</v>
      </c>
      <c r="C130" s="36" t="s">
        <v>381</v>
      </c>
      <c r="D130" s="17">
        <f>D131+D171+D186+D194+D191</f>
        <v>394435.47</v>
      </c>
      <c r="E130" s="47">
        <f>E131+E171+E186+E194+E191</f>
        <v>373027.11</v>
      </c>
    </row>
    <row r="131" spans="1:5" ht="69.599999999999994" x14ac:dyDescent="0.3">
      <c r="A131" s="58" t="s">
        <v>351</v>
      </c>
      <c r="B131" s="35" t="s">
        <v>52</v>
      </c>
      <c r="C131" s="22" t="s">
        <v>381</v>
      </c>
      <c r="D131" s="17">
        <f>D132+D135+D148+D157+D160+D169+D141+D163+D144+D151+D154+D166+D139</f>
        <v>198117.63999999996</v>
      </c>
      <c r="E131" s="47">
        <f>E132+E135+E148+E157+E160+E169+E141+E163+E144+E151+E154+E166+E139</f>
        <v>195657.61</v>
      </c>
    </row>
    <row r="132" spans="1:5" ht="36" x14ac:dyDescent="0.35">
      <c r="A132" s="1" t="s">
        <v>141</v>
      </c>
      <c r="B132" s="21" t="s">
        <v>156</v>
      </c>
      <c r="C132" s="22" t="s">
        <v>381</v>
      </c>
      <c r="D132" s="18">
        <f>D133+D134</f>
        <v>4443.78</v>
      </c>
      <c r="E132" s="49">
        <f>E133+E134</f>
        <v>4621.05</v>
      </c>
    </row>
    <row r="133" spans="1:5" ht="18" x14ac:dyDescent="0.35">
      <c r="A133" s="67" t="s">
        <v>4</v>
      </c>
      <c r="B133" s="21" t="s">
        <v>156</v>
      </c>
      <c r="C133" s="37">
        <v>200</v>
      </c>
      <c r="D133" s="18">
        <v>65.67</v>
      </c>
      <c r="E133" s="49">
        <v>68.290000000000006</v>
      </c>
    </row>
    <row r="134" spans="1:5" ht="18" x14ac:dyDescent="0.35">
      <c r="A134" s="1" t="s">
        <v>5</v>
      </c>
      <c r="B134" s="21" t="s">
        <v>156</v>
      </c>
      <c r="C134" s="37">
        <v>300</v>
      </c>
      <c r="D134" s="9">
        <v>4378.1099999999997</v>
      </c>
      <c r="E134" s="54">
        <v>4552.76</v>
      </c>
    </row>
    <row r="135" spans="1:5" ht="18" x14ac:dyDescent="0.35">
      <c r="A135" s="1" t="s">
        <v>122</v>
      </c>
      <c r="B135" s="21" t="s">
        <v>157</v>
      </c>
      <c r="C135" s="22" t="s">
        <v>381</v>
      </c>
      <c r="D135" s="18">
        <f>D137+D138+D136</f>
        <v>55419.21</v>
      </c>
      <c r="E135" s="49">
        <f>E137+E138+E136</f>
        <v>55412.380000000005</v>
      </c>
    </row>
    <row r="136" spans="1:5" ht="54" x14ac:dyDescent="0.25">
      <c r="A136" s="53" t="s">
        <v>11</v>
      </c>
      <c r="B136" s="21" t="s">
        <v>157</v>
      </c>
      <c r="C136" s="37">
        <v>100</v>
      </c>
      <c r="D136" s="9">
        <v>290.35000000000002</v>
      </c>
      <c r="E136" s="54">
        <v>290.35000000000002</v>
      </c>
    </row>
    <row r="137" spans="1:5" ht="18" x14ac:dyDescent="0.35">
      <c r="A137" s="67" t="s">
        <v>4</v>
      </c>
      <c r="B137" s="21" t="s">
        <v>157</v>
      </c>
      <c r="C137" s="37">
        <v>200</v>
      </c>
      <c r="D137" s="9">
        <v>528.65</v>
      </c>
      <c r="E137" s="54">
        <v>528.54999999999995</v>
      </c>
    </row>
    <row r="138" spans="1:5" ht="18" x14ac:dyDescent="0.35">
      <c r="A138" s="1" t="s">
        <v>5</v>
      </c>
      <c r="B138" s="21" t="s">
        <v>157</v>
      </c>
      <c r="C138" s="37">
        <v>300</v>
      </c>
      <c r="D138" s="9">
        <v>54600.21</v>
      </c>
      <c r="E138" s="54">
        <v>54593.48</v>
      </c>
    </row>
    <row r="139" spans="1:5" ht="18" x14ac:dyDescent="0.25">
      <c r="A139" s="66" t="s">
        <v>393</v>
      </c>
      <c r="B139" s="21" t="s">
        <v>409</v>
      </c>
      <c r="C139" s="22" t="s">
        <v>381</v>
      </c>
      <c r="D139" s="18">
        <f>D140</f>
        <v>482.53</v>
      </c>
      <c r="E139" s="49">
        <f>E140</f>
        <v>482.53</v>
      </c>
    </row>
    <row r="140" spans="1:5" ht="18" x14ac:dyDescent="0.35">
      <c r="A140" s="4" t="s">
        <v>5</v>
      </c>
      <c r="B140" s="21" t="s">
        <v>409</v>
      </c>
      <c r="C140" s="37">
        <v>300</v>
      </c>
      <c r="D140" s="9">
        <v>482.53</v>
      </c>
      <c r="E140" s="54">
        <v>482.53</v>
      </c>
    </row>
    <row r="141" spans="1:5" ht="36" x14ac:dyDescent="0.25">
      <c r="A141" s="68" t="s">
        <v>277</v>
      </c>
      <c r="B141" s="21" t="s">
        <v>164</v>
      </c>
      <c r="C141" s="22" t="s">
        <v>381</v>
      </c>
      <c r="D141" s="18">
        <f>D142+D143</f>
        <v>427.18</v>
      </c>
      <c r="E141" s="49">
        <f>E142+E143</f>
        <v>423.05</v>
      </c>
    </row>
    <row r="142" spans="1:5" ht="18" x14ac:dyDescent="0.35">
      <c r="A142" s="1" t="s">
        <v>4</v>
      </c>
      <c r="B142" s="21" t="s">
        <v>164</v>
      </c>
      <c r="C142" s="37">
        <v>200</v>
      </c>
      <c r="D142" s="9">
        <v>6.83</v>
      </c>
      <c r="E142" s="54">
        <v>6.76</v>
      </c>
    </row>
    <row r="143" spans="1:5" ht="18" x14ac:dyDescent="0.35">
      <c r="A143" s="1" t="s">
        <v>5</v>
      </c>
      <c r="B143" s="21" t="s">
        <v>164</v>
      </c>
      <c r="C143" s="37">
        <v>300</v>
      </c>
      <c r="D143" s="9">
        <v>420.35</v>
      </c>
      <c r="E143" s="54">
        <v>416.29</v>
      </c>
    </row>
    <row r="144" spans="1:5" ht="54" x14ac:dyDescent="0.25">
      <c r="A144" s="68" t="s">
        <v>362</v>
      </c>
      <c r="B144" s="21" t="s">
        <v>261</v>
      </c>
      <c r="C144" s="22" t="s">
        <v>381</v>
      </c>
      <c r="D144" s="18">
        <f>D145+D146</f>
        <v>16071.15</v>
      </c>
      <c r="E144" s="49">
        <f>E145+E146</f>
        <v>15139.69</v>
      </c>
    </row>
    <row r="145" spans="1:5" ht="18" x14ac:dyDescent="0.35">
      <c r="A145" s="1" t="s">
        <v>4</v>
      </c>
      <c r="B145" s="21" t="s">
        <v>261</v>
      </c>
      <c r="C145" s="37">
        <v>200</v>
      </c>
      <c r="D145" s="9">
        <v>140</v>
      </c>
      <c r="E145" s="54">
        <v>135</v>
      </c>
    </row>
    <row r="146" spans="1:5" ht="18" x14ac:dyDescent="0.35">
      <c r="A146" s="1" t="s">
        <v>5</v>
      </c>
      <c r="B146" s="21" t="s">
        <v>261</v>
      </c>
      <c r="C146" s="37">
        <v>300</v>
      </c>
      <c r="D146" s="9">
        <v>15931.15</v>
      </c>
      <c r="E146" s="54">
        <v>15004.69</v>
      </c>
    </row>
    <row r="147" spans="1:5" ht="18" x14ac:dyDescent="0.3">
      <c r="A147" s="2" t="s">
        <v>390</v>
      </c>
      <c r="B147" s="21" t="s">
        <v>391</v>
      </c>
      <c r="C147" s="22" t="s">
        <v>381</v>
      </c>
      <c r="D147" s="17">
        <f>D148+D151+D154+D157+D160+D163+D166</f>
        <v>121010.86</v>
      </c>
      <c r="E147" s="47">
        <f>E148+E151+E154+E157+E160+E163+E166</f>
        <v>119318.52</v>
      </c>
    </row>
    <row r="148" spans="1:5" ht="18" x14ac:dyDescent="0.35">
      <c r="A148" s="69" t="s">
        <v>125</v>
      </c>
      <c r="B148" s="21" t="s">
        <v>160</v>
      </c>
      <c r="C148" s="22" t="s">
        <v>381</v>
      </c>
      <c r="D148" s="18">
        <f>D149+D150</f>
        <v>41000</v>
      </c>
      <c r="E148" s="49">
        <f>E149+E150</f>
        <v>40000</v>
      </c>
    </row>
    <row r="149" spans="1:5" ht="18" x14ac:dyDescent="0.35">
      <c r="A149" s="1" t="s">
        <v>4</v>
      </c>
      <c r="B149" s="21" t="s">
        <v>160</v>
      </c>
      <c r="C149" s="37">
        <v>200</v>
      </c>
      <c r="D149" s="9">
        <v>605</v>
      </c>
      <c r="E149" s="54">
        <v>591</v>
      </c>
    </row>
    <row r="150" spans="1:5" ht="18" x14ac:dyDescent="0.35">
      <c r="A150" s="1" t="s">
        <v>5</v>
      </c>
      <c r="B150" s="21" t="s">
        <v>160</v>
      </c>
      <c r="C150" s="37">
        <v>300</v>
      </c>
      <c r="D150" s="9">
        <v>40395</v>
      </c>
      <c r="E150" s="54">
        <v>39409</v>
      </c>
    </row>
    <row r="151" spans="1:5" ht="18" x14ac:dyDescent="0.35">
      <c r="A151" s="1" t="s">
        <v>123</v>
      </c>
      <c r="B151" s="21" t="s">
        <v>158</v>
      </c>
      <c r="C151" s="22" t="s">
        <v>381</v>
      </c>
      <c r="D151" s="18">
        <f>D152+D153</f>
        <v>45700</v>
      </c>
      <c r="E151" s="49">
        <f>E152+E153</f>
        <v>45200</v>
      </c>
    </row>
    <row r="152" spans="1:5" ht="18" x14ac:dyDescent="0.35">
      <c r="A152" s="1" t="s">
        <v>4</v>
      </c>
      <c r="B152" s="21" t="s">
        <v>158</v>
      </c>
      <c r="C152" s="37">
        <v>200</v>
      </c>
      <c r="D152" s="9">
        <v>675</v>
      </c>
      <c r="E152" s="54">
        <v>667</v>
      </c>
    </row>
    <row r="153" spans="1:5" ht="18" x14ac:dyDescent="0.35">
      <c r="A153" s="1" t="s">
        <v>5</v>
      </c>
      <c r="B153" s="21" t="s">
        <v>158</v>
      </c>
      <c r="C153" s="37">
        <v>300</v>
      </c>
      <c r="D153" s="9">
        <v>45025</v>
      </c>
      <c r="E153" s="54">
        <v>44533</v>
      </c>
    </row>
    <row r="154" spans="1:5" ht="36" x14ac:dyDescent="0.35">
      <c r="A154" s="1" t="s">
        <v>124</v>
      </c>
      <c r="B154" s="21" t="s">
        <v>159</v>
      </c>
      <c r="C154" s="22" t="s">
        <v>381</v>
      </c>
      <c r="D154" s="18">
        <f>D155+D156</f>
        <v>1830.86</v>
      </c>
      <c r="E154" s="49">
        <f>E155+E156</f>
        <v>1688.52</v>
      </c>
    </row>
    <row r="155" spans="1:5" ht="18" x14ac:dyDescent="0.35">
      <c r="A155" s="1" t="s">
        <v>4</v>
      </c>
      <c r="B155" s="21" t="s">
        <v>159</v>
      </c>
      <c r="C155" s="39">
        <v>200</v>
      </c>
      <c r="D155" s="9">
        <v>27</v>
      </c>
      <c r="E155" s="54">
        <v>24.9</v>
      </c>
    </row>
    <row r="156" spans="1:5" ht="18" x14ac:dyDescent="0.35">
      <c r="A156" s="1" t="s">
        <v>5</v>
      </c>
      <c r="B156" s="21" t="s">
        <v>159</v>
      </c>
      <c r="C156" s="37">
        <v>300</v>
      </c>
      <c r="D156" s="9">
        <v>1803.86</v>
      </c>
      <c r="E156" s="54">
        <v>1663.62</v>
      </c>
    </row>
    <row r="157" spans="1:5" ht="36" x14ac:dyDescent="0.35">
      <c r="A157" s="1" t="s">
        <v>126</v>
      </c>
      <c r="B157" s="21" t="s">
        <v>161</v>
      </c>
      <c r="C157" s="22" t="s">
        <v>381</v>
      </c>
      <c r="D157" s="18">
        <f>D158+D159</f>
        <v>90</v>
      </c>
      <c r="E157" s="49">
        <f>E158+E159</f>
        <v>90</v>
      </c>
    </row>
    <row r="158" spans="1:5" ht="18" x14ac:dyDescent="0.35">
      <c r="A158" s="1" t="s">
        <v>4</v>
      </c>
      <c r="B158" s="21" t="s">
        <v>161</v>
      </c>
      <c r="C158" s="37">
        <v>200</v>
      </c>
      <c r="D158" s="9">
        <v>1.3</v>
      </c>
      <c r="E158" s="54">
        <v>1.3</v>
      </c>
    </row>
    <row r="159" spans="1:5" ht="18" x14ac:dyDescent="0.35">
      <c r="A159" s="1" t="s">
        <v>5</v>
      </c>
      <c r="B159" s="21" t="s">
        <v>161</v>
      </c>
      <c r="C159" s="37">
        <v>300</v>
      </c>
      <c r="D159" s="9">
        <v>88.7</v>
      </c>
      <c r="E159" s="54">
        <v>88.7</v>
      </c>
    </row>
    <row r="160" spans="1:5" ht="18" x14ac:dyDescent="0.35">
      <c r="A160" s="1" t="s">
        <v>127</v>
      </c>
      <c r="B160" s="21" t="s">
        <v>162</v>
      </c>
      <c r="C160" s="22" t="s">
        <v>381</v>
      </c>
      <c r="D160" s="18">
        <f>D161+D162</f>
        <v>190</v>
      </c>
      <c r="E160" s="49">
        <f>E161+E162</f>
        <v>190</v>
      </c>
    </row>
    <row r="161" spans="1:5" ht="18" x14ac:dyDescent="0.35">
      <c r="A161" s="1" t="s">
        <v>4</v>
      </c>
      <c r="B161" s="21" t="s">
        <v>162</v>
      </c>
      <c r="C161" s="37">
        <v>200</v>
      </c>
      <c r="D161" s="9">
        <v>2.8</v>
      </c>
      <c r="E161" s="54">
        <v>2.8</v>
      </c>
    </row>
    <row r="162" spans="1:5" ht="18" x14ac:dyDescent="0.35">
      <c r="A162" s="1" t="s">
        <v>5</v>
      </c>
      <c r="B162" s="21" t="s">
        <v>162</v>
      </c>
      <c r="C162" s="37">
        <v>300</v>
      </c>
      <c r="D162" s="9">
        <v>187.2</v>
      </c>
      <c r="E162" s="54">
        <v>187.2</v>
      </c>
    </row>
    <row r="163" spans="1:5" ht="36" x14ac:dyDescent="0.35">
      <c r="A163" s="1" t="s">
        <v>12</v>
      </c>
      <c r="B163" s="21" t="s">
        <v>241</v>
      </c>
      <c r="C163" s="22" t="s">
        <v>381</v>
      </c>
      <c r="D163" s="18">
        <f>D164+D165</f>
        <v>32000</v>
      </c>
      <c r="E163" s="49">
        <f>E164+E165</f>
        <v>32000</v>
      </c>
    </row>
    <row r="164" spans="1:5" ht="18" x14ac:dyDescent="0.35">
      <c r="A164" s="1" t="s">
        <v>4</v>
      </c>
      <c r="B164" s="21" t="s">
        <v>241</v>
      </c>
      <c r="C164" s="37">
        <v>200</v>
      </c>
      <c r="D164" s="9">
        <v>426</v>
      </c>
      <c r="E164" s="54">
        <v>426</v>
      </c>
    </row>
    <row r="165" spans="1:5" ht="18" x14ac:dyDescent="0.35">
      <c r="A165" s="1" t="s">
        <v>5</v>
      </c>
      <c r="B165" s="21" t="s">
        <v>241</v>
      </c>
      <c r="C165" s="37">
        <v>300</v>
      </c>
      <c r="D165" s="9">
        <v>31574</v>
      </c>
      <c r="E165" s="54">
        <v>31574</v>
      </c>
    </row>
    <row r="166" spans="1:5" ht="72" x14ac:dyDescent="0.25">
      <c r="A166" s="64" t="s">
        <v>375</v>
      </c>
      <c r="B166" s="21" t="s">
        <v>374</v>
      </c>
      <c r="C166" s="22" t="s">
        <v>381</v>
      </c>
      <c r="D166" s="18">
        <f>D167+D168</f>
        <v>200</v>
      </c>
      <c r="E166" s="49">
        <f>E167+E168</f>
        <v>150</v>
      </c>
    </row>
    <row r="167" spans="1:5" ht="18" x14ac:dyDescent="0.35">
      <c r="A167" s="1" t="s">
        <v>4</v>
      </c>
      <c r="B167" s="21" t="s">
        <v>374</v>
      </c>
      <c r="C167" s="37">
        <v>200</v>
      </c>
      <c r="D167" s="9">
        <v>2</v>
      </c>
      <c r="E167" s="54">
        <v>1.5</v>
      </c>
    </row>
    <row r="168" spans="1:5" ht="18" x14ac:dyDescent="0.35">
      <c r="A168" s="1" t="s">
        <v>5</v>
      </c>
      <c r="B168" s="21" t="s">
        <v>374</v>
      </c>
      <c r="C168" s="37">
        <v>300</v>
      </c>
      <c r="D168" s="9">
        <v>198</v>
      </c>
      <c r="E168" s="54">
        <v>148.5</v>
      </c>
    </row>
    <row r="169" spans="1:5" ht="36" x14ac:dyDescent="0.35">
      <c r="A169" s="4" t="s">
        <v>277</v>
      </c>
      <c r="B169" s="21" t="s">
        <v>163</v>
      </c>
      <c r="C169" s="22" t="s">
        <v>381</v>
      </c>
      <c r="D169" s="18">
        <f>D170</f>
        <v>262.93</v>
      </c>
      <c r="E169" s="49">
        <f>E170</f>
        <v>260.39</v>
      </c>
    </row>
    <row r="170" spans="1:5" ht="18" x14ac:dyDescent="0.35">
      <c r="A170" s="1" t="s">
        <v>5</v>
      </c>
      <c r="B170" s="21" t="s">
        <v>163</v>
      </c>
      <c r="C170" s="37">
        <v>300</v>
      </c>
      <c r="D170" s="9">
        <v>262.93</v>
      </c>
      <c r="E170" s="54">
        <v>260.39</v>
      </c>
    </row>
    <row r="171" spans="1:5" ht="34.799999999999997" x14ac:dyDescent="0.3">
      <c r="A171" s="2" t="s">
        <v>320</v>
      </c>
      <c r="B171" s="35" t="s">
        <v>53</v>
      </c>
      <c r="C171" s="22" t="s">
        <v>381</v>
      </c>
      <c r="D171" s="17">
        <f>D172+D175+D181+D178+D184</f>
        <v>116919.98999999999</v>
      </c>
      <c r="E171" s="47">
        <f>E172+E175+E181+E178+E184</f>
        <v>122462.98999999999</v>
      </c>
    </row>
    <row r="172" spans="1:5" ht="18" x14ac:dyDescent="0.35">
      <c r="A172" s="1" t="s">
        <v>137</v>
      </c>
      <c r="B172" s="21" t="s">
        <v>165</v>
      </c>
      <c r="C172" s="22" t="s">
        <v>381</v>
      </c>
      <c r="D172" s="18">
        <f>D173+D174</f>
        <v>98</v>
      </c>
      <c r="E172" s="49">
        <f>E173+E174</f>
        <v>101.91999999999999</v>
      </c>
    </row>
    <row r="173" spans="1:5" ht="18" x14ac:dyDescent="0.35">
      <c r="A173" s="1" t="s">
        <v>4</v>
      </c>
      <c r="B173" s="21" t="s">
        <v>165</v>
      </c>
      <c r="C173" s="37">
        <v>200</v>
      </c>
      <c r="D173" s="9">
        <v>1.3</v>
      </c>
      <c r="E173" s="54">
        <v>1.35</v>
      </c>
    </row>
    <row r="174" spans="1:5" ht="18" x14ac:dyDescent="0.35">
      <c r="A174" s="1" t="s">
        <v>5</v>
      </c>
      <c r="B174" s="21" t="s">
        <v>165</v>
      </c>
      <c r="C174" s="37">
        <v>300</v>
      </c>
      <c r="D174" s="9">
        <v>96.7</v>
      </c>
      <c r="E174" s="54">
        <v>100.57</v>
      </c>
    </row>
    <row r="175" spans="1:5" ht="18" x14ac:dyDescent="0.25">
      <c r="A175" s="70" t="s">
        <v>278</v>
      </c>
      <c r="B175" s="21" t="s">
        <v>166</v>
      </c>
      <c r="C175" s="22" t="s">
        <v>381</v>
      </c>
      <c r="D175" s="18">
        <f>D176+D177</f>
        <v>43548.93</v>
      </c>
      <c r="E175" s="49">
        <f>E176+E177</f>
        <v>45284.43</v>
      </c>
    </row>
    <row r="176" spans="1:5" ht="18" x14ac:dyDescent="0.35">
      <c r="A176" s="1" t="s">
        <v>4</v>
      </c>
      <c r="B176" s="21" t="s">
        <v>166</v>
      </c>
      <c r="C176" s="37">
        <v>200</v>
      </c>
      <c r="D176" s="9">
        <v>3.3</v>
      </c>
      <c r="E176" s="54">
        <v>3.3</v>
      </c>
    </row>
    <row r="177" spans="1:5" ht="18" x14ac:dyDescent="0.35">
      <c r="A177" s="1" t="s">
        <v>5</v>
      </c>
      <c r="B177" s="21" t="s">
        <v>166</v>
      </c>
      <c r="C177" s="37">
        <v>300</v>
      </c>
      <c r="D177" s="9">
        <v>43545.63</v>
      </c>
      <c r="E177" s="54">
        <v>45281.13</v>
      </c>
    </row>
    <row r="178" spans="1:5" ht="36" x14ac:dyDescent="0.35">
      <c r="A178" s="56" t="s">
        <v>128</v>
      </c>
      <c r="B178" s="21" t="s">
        <v>264</v>
      </c>
      <c r="C178" s="22" t="s">
        <v>381</v>
      </c>
      <c r="D178" s="18">
        <f>D179+D180</f>
        <v>46814.32</v>
      </c>
      <c r="E178" s="49">
        <f>E179+E180</f>
        <v>50150.25</v>
      </c>
    </row>
    <row r="179" spans="1:5" ht="18" x14ac:dyDescent="0.35">
      <c r="A179" s="1" t="s">
        <v>4</v>
      </c>
      <c r="B179" s="21" t="s">
        <v>264</v>
      </c>
      <c r="C179" s="37">
        <v>200</v>
      </c>
      <c r="D179" s="9">
        <v>600.77</v>
      </c>
      <c r="E179" s="54">
        <v>643.5</v>
      </c>
    </row>
    <row r="180" spans="1:5" ht="18" x14ac:dyDescent="0.35">
      <c r="A180" s="1" t="s">
        <v>5</v>
      </c>
      <c r="B180" s="21" t="s">
        <v>264</v>
      </c>
      <c r="C180" s="37">
        <v>300</v>
      </c>
      <c r="D180" s="9">
        <v>46213.55</v>
      </c>
      <c r="E180" s="54">
        <v>49506.75</v>
      </c>
    </row>
    <row r="181" spans="1:5" ht="72" x14ac:dyDescent="0.35">
      <c r="A181" s="1" t="s">
        <v>129</v>
      </c>
      <c r="B181" s="21" t="s">
        <v>167</v>
      </c>
      <c r="C181" s="22" t="s">
        <v>381</v>
      </c>
      <c r="D181" s="18">
        <f>D182+D183</f>
        <v>11691.28</v>
      </c>
      <c r="E181" s="49">
        <f>E182+E183</f>
        <v>12158.929999999998</v>
      </c>
    </row>
    <row r="182" spans="1:5" ht="18" x14ac:dyDescent="0.35">
      <c r="A182" s="1" t="s">
        <v>4</v>
      </c>
      <c r="B182" s="21" t="s">
        <v>167</v>
      </c>
      <c r="C182" s="37">
        <v>200</v>
      </c>
      <c r="D182" s="9">
        <v>115.75</v>
      </c>
      <c r="E182" s="54">
        <v>120.38</v>
      </c>
    </row>
    <row r="183" spans="1:5" ht="18" x14ac:dyDescent="0.35">
      <c r="A183" s="1" t="s">
        <v>5</v>
      </c>
      <c r="B183" s="21" t="s">
        <v>167</v>
      </c>
      <c r="C183" s="37">
        <v>300</v>
      </c>
      <c r="D183" s="9">
        <v>11575.53</v>
      </c>
      <c r="E183" s="54">
        <v>12038.55</v>
      </c>
    </row>
    <row r="184" spans="1:5" ht="36" x14ac:dyDescent="0.35">
      <c r="A184" s="4" t="s">
        <v>366</v>
      </c>
      <c r="B184" s="21" t="s">
        <v>365</v>
      </c>
      <c r="C184" s="22" t="s">
        <v>381</v>
      </c>
      <c r="D184" s="18">
        <f>D185</f>
        <v>14767.46</v>
      </c>
      <c r="E184" s="49">
        <f>E185</f>
        <v>14767.46</v>
      </c>
    </row>
    <row r="185" spans="1:5" ht="18" x14ac:dyDescent="0.35">
      <c r="A185" s="1" t="s">
        <v>5</v>
      </c>
      <c r="B185" s="21" t="s">
        <v>365</v>
      </c>
      <c r="C185" s="37">
        <v>300</v>
      </c>
      <c r="D185" s="9">
        <v>14767.46</v>
      </c>
      <c r="E185" s="54">
        <v>14767.46</v>
      </c>
    </row>
    <row r="186" spans="1:5" ht="34.799999999999997" x14ac:dyDescent="0.3">
      <c r="A186" s="2" t="s">
        <v>321</v>
      </c>
      <c r="B186" s="35" t="s">
        <v>54</v>
      </c>
      <c r="C186" s="22" t="s">
        <v>381</v>
      </c>
      <c r="D186" s="17">
        <f>D187+D189</f>
        <v>13177.05</v>
      </c>
      <c r="E186" s="47">
        <f>E187+E189</f>
        <v>13177.05</v>
      </c>
    </row>
    <row r="187" spans="1:5" ht="36" x14ac:dyDescent="0.35">
      <c r="A187" s="1" t="s">
        <v>13</v>
      </c>
      <c r="B187" s="21" t="s">
        <v>168</v>
      </c>
      <c r="C187" s="22" t="s">
        <v>381</v>
      </c>
      <c r="D187" s="18">
        <f>D188</f>
        <v>1203.92</v>
      </c>
      <c r="E187" s="49">
        <f>E188</f>
        <v>1203.92</v>
      </c>
    </row>
    <row r="188" spans="1:5" ht="18" x14ac:dyDescent="0.35">
      <c r="A188" s="1" t="s">
        <v>5</v>
      </c>
      <c r="B188" s="21" t="s">
        <v>168</v>
      </c>
      <c r="C188" s="37">
        <v>300</v>
      </c>
      <c r="D188" s="9">
        <v>1203.92</v>
      </c>
      <c r="E188" s="54">
        <v>1203.92</v>
      </c>
    </row>
    <row r="189" spans="1:5" ht="42.6" customHeight="1" x14ac:dyDescent="0.25">
      <c r="A189" s="71" t="s">
        <v>388</v>
      </c>
      <c r="B189" s="21" t="s">
        <v>389</v>
      </c>
      <c r="C189" s="22" t="s">
        <v>381</v>
      </c>
      <c r="D189" s="18">
        <f>D190</f>
        <v>11973.13</v>
      </c>
      <c r="E189" s="49">
        <f>E190</f>
        <v>11973.13</v>
      </c>
    </row>
    <row r="190" spans="1:5" ht="18" x14ac:dyDescent="0.35">
      <c r="A190" s="4" t="s">
        <v>5</v>
      </c>
      <c r="B190" s="21" t="s">
        <v>389</v>
      </c>
      <c r="C190" s="37">
        <v>300</v>
      </c>
      <c r="D190" s="9">
        <v>11973.13</v>
      </c>
      <c r="E190" s="54">
        <v>11973.13</v>
      </c>
    </row>
    <row r="191" spans="1:5" ht="34.799999999999997" x14ac:dyDescent="0.25">
      <c r="A191" s="72" t="s">
        <v>354</v>
      </c>
      <c r="B191" s="35" t="s">
        <v>299</v>
      </c>
      <c r="C191" s="22" t="s">
        <v>381</v>
      </c>
      <c r="D191" s="17">
        <f>D192</f>
        <v>41178.019999999997</v>
      </c>
      <c r="E191" s="47">
        <f>E192</f>
        <v>16686.72</v>
      </c>
    </row>
    <row r="192" spans="1:5" ht="54" x14ac:dyDescent="0.25">
      <c r="A192" s="70" t="s">
        <v>300</v>
      </c>
      <c r="B192" s="21" t="s">
        <v>242</v>
      </c>
      <c r="C192" s="22" t="s">
        <v>381</v>
      </c>
      <c r="D192" s="18">
        <f>D193</f>
        <v>41178.019999999997</v>
      </c>
      <c r="E192" s="49">
        <f>E193</f>
        <v>16686.72</v>
      </c>
    </row>
    <row r="193" spans="1:5" ht="18" x14ac:dyDescent="0.35">
      <c r="A193" s="1" t="s">
        <v>5</v>
      </c>
      <c r="B193" s="21" t="s">
        <v>242</v>
      </c>
      <c r="C193" s="37">
        <v>300</v>
      </c>
      <c r="D193" s="9">
        <v>41178.019999999997</v>
      </c>
      <c r="E193" s="54">
        <v>16686.72</v>
      </c>
    </row>
    <row r="194" spans="1:5" ht="34.799999999999997" x14ac:dyDescent="0.3">
      <c r="A194" s="2" t="s">
        <v>322</v>
      </c>
      <c r="B194" s="35" t="s">
        <v>169</v>
      </c>
      <c r="C194" s="36" t="s">
        <v>381</v>
      </c>
      <c r="D194" s="17">
        <f>D195</f>
        <v>25042.77</v>
      </c>
      <c r="E194" s="47">
        <f>E195</f>
        <v>25042.74</v>
      </c>
    </row>
    <row r="195" spans="1:5" ht="36" x14ac:dyDescent="0.35">
      <c r="A195" s="1" t="s">
        <v>130</v>
      </c>
      <c r="B195" s="21" t="s">
        <v>170</v>
      </c>
      <c r="C195" s="22" t="s">
        <v>381</v>
      </c>
      <c r="D195" s="18">
        <f>D196+D197+D198</f>
        <v>25042.77</v>
      </c>
      <c r="E195" s="49">
        <f>E196+E197+E198</f>
        <v>25042.74</v>
      </c>
    </row>
    <row r="196" spans="1:5" ht="54" x14ac:dyDescent="0.35">
      <c r="A196" s="4" t="s">
        <v>11</v>
      </c>
      <c r="B196" s="21" t="s">
        <v>170</v>
      </c>
      <c r="C196" s="37">
        <v>100</v>
      </c>
      <c r="D196" s="9">
        <v>22974.91</v>
      </c>
      <c r="E196" s="54">
        <v>22974.91</v>
      </c>
    </row>
    <row r="197" spans="1:5" ht="18" x14ac:dyDescent="0.35">
      <c r="A197" s="1" t="s">
        <v>4</v>
      </c>
      <c r="B197" s="21" t="s">
        <v>170</v>
      </c>
      <c r="C197" s="37">
        <v>200</v>
      </c>
      <c r="D197" s="9">
        <v>2066.34</v>
      </c>
      <c r="E197" s="54">
        <v>2066.31</v>
      </c>
    </row>
    <row r="198" spans="1:5" ht="18" x14ac:dyDescent="0.35">
      <c r="A198" s="1" t="s">
        <v>6</v>
      </c>
      <c r="B198" s="21" t="s">
        <v>170</v>
      </c>
      <c r="C198" s="37">
        <v>800</v>
      </c>
      <c r="D198" s="9">
        <v>1.52</v>
      </c>
      <c r="E198" s="54">
        <v>1.52</v>
      </c>
    </row>
    <row r="199" spans="1:5" ht="52.2" x14ac:dyDescent="0.3">
      <c r="A199" s="63" t="s">
        <v>323</v>
      </c>
      <c r="B199" s="35" t="s">
        <v>55</v>
      </c>
      <c r="C199" s="22" t="s">
        <v>381</v>
      </c>
      <c r="D199" s="20">
        <f>D200+D205+D212+D221+D224</f>
        <v>127066.58</v>
      </c>
      <c r="E199" s="51">
        <f>E200+E205+E212+E221+E224</f>
        <v>122733.90000000001</v>
      </c>
    </row>
    <row r="200" spans="1:5" ht="34.799999999999997" x14ac:dyDescent="0.3">
      <c r="A200" s="2" t="s">
        <v>56</v>
      </c>
      <c r="B200" s="35" t="s">
        <v>57</v>
      </c>
      <c r="C200" s="22" t="s">
        <v>381</v>
      </c>
      <c r="D200" s="20">
        <f>D201+D203</f>
        <v>32303.62</v>
      </c>
      <c r="E200" s="51">
        <f>E201+E203</f>
        <v>32368.280000000002</v>
      </c>
    </row>
    <row r="201" spans="1:5" ht="31.35" customHeight="1" x14ac:dyDescent="0.35">
      <c r="A201" s="1" t="s">
        <v>49</v>
      </c>
      <c r="B201" s="21" t="s">
        <v>58</v>
      </c>
      <c r="C201" s="22" t="s">
        <v>381</v>
      </c>
      <c r="D201" s="19">
        <f>D202</f>
        <v>31725.77</v>
      </c>
      <c r="E201" s="50">
        <f>E202</f>
        <v>31773.13</v>
      </c>
    </row>
    <row r="202" spans="1:5" ht="36" x14ac:dyDescent="0.35">
      <c r="A202" s="1" t="s">
        <v>19</v>
      </c>
      <c r="B202" s="21" t="s">
        <v>58</v>
      </c>
      <c r="C202" s="37">
        <v>600</v>
      </c>
      <c r="D202" s="9">
        <v>31725.77</v>
      </c>
      <c r="E202" s="54">
        <v>31773.13</v>
      </c>
    </row>
    <row r="203" spans="1:5" ht="72" x14ac:dyDescent="0.35">
      <c r="A203" s="1" t="s">
        <v>358</v>
      </c>
      <c r="B203" s="21" t="s">
        <v>115</v>
      </c>
      <c r="C203" s="22" t="s">
        <v>381</v>
      </c>
      <c r="D203" s="19">
        <f>D204</f>
        <v>577.85</v>
      </c>
      <c r="E203" s="50">
        <f>E204</f>
        <v>595.15</v>
      </c>
    </row>
    <row r="204" spans="1:5" ht="36" x14ac:dyDescent="0.35">
      <c r="A204" s="1" t="s">
        <v>19</v>
      </c>
      <c r="B204" s="21" t="s">
        <v>115</v>
      </c>
      <c r="C204" s="37">
        <v>600</v>
      </c>
      <c r="D204" s="9">
        <v>577.85</v>
      </c>
      <c r="E204" s="54">
        <v>595.15</v>
      </c>
    </row>
    <row r="205" spans="1:5" ht="34.799999999999997" x14ac:dyDescent="0.3">
      <c r="A205" s="2" t="s">
        <v>419</v>
      </c>
      <c r="B205" s="35" t="s">
        <v>116</v>
      </c>
      <c r="C205" s="22" t="s">
        <v>381</v>
      </c>
      <c r="D205" s="20">
        <f>D206+D208+D210</f>
        <v>17894.82</v>
      </c>
      <c r="E205" s="51">
        <f>E206+E208+E210</f>
        <v>18179.099999999999</v>
      </c>
    </row>
    <row r="206" spans="1:5" ht="22.35" customHeight="1" x14ac:dyDescent="0.35">
      <c r="A206" s="1" t="s">
        <v>82</v>
      </c>
      <c r="B206" s="21" t="s">
        <v>117</v>
      </c>
      <c r="C206" s="22" t="s">
        <v>381</v>
      </c>
      <c r="D206" s="19">
        <f>D207</f>
        <v>17499.490000000002</v>
      </c>
      <c r="E206" s="50">
        <f>E207</f>
        <v>17768.689999999999</v>
      </c>
    </row>
    <row r="207" spans="1:5" ht="36" x14ac:dyDescent="0.35">
      <c r="A207" s="1" t="s">
        <v>19</v>
      </c>
      <c r="B207" s="21" t="s">
        <v>117</v>
      </c>
      <c r="C207" s="37">
        <v>600</v>
      </c>
      <c r="D207" s="9">
        <v>17499.490000000002</v>
      </c>
      <c r="E207" s="54">
        <v>17768.689999999999</v>
      </c>
    </row>
    <row r="208" spans="1:5" ht="54" x14ac:dyDescent="0.25">
      <c r="A208" s="68" t="s">
        <v>443</v>
      </c>
      <c r="B208" s="21" t="s">
        <v>460</v>
      </c>
      <c r="C208" s="22" t="s">
        <v>381</v>
      </c>
      <c r="D208" s="19">
        <f>D209</f>
        <v>18.3</v>
      </c>
      <c r="E208" s="50">
        <f>E209</f>
        <v>18.3</v>
      </c>
    </row>
    <row r="209" spans="1:5" ht="36" x14ac:dyDescent="0.35">
      <c r="A209" s="1" t="s">
        <v>19</v>
      </c>
      <c r="B209" s="21" t="s">
        <v>460</v>
      </c>
      <c r="C209" s="37">
        <v>600</v>
      </c>
      <c r="D209" s="9">
        <v>18.3</v>
      </c>
      <c r="E209" s="54">
        <v>18.3</v>
      </c>
    </row>
    <row r="210" spans="1:5" ht="36" x14ac:dyDescent="0.35">
      <c r="A210" s="1" t="s">
        <v>34</v>
      </c>
      <c r="B210" s="21" t="s">
        <v>118</v>
      </c>
      <c r="C210" s="22" t="s">
        <v>381</v>
      </c>
      <c r="D210" s="19">
        <f>D211</f>
        <v>377.03</v>
      </c>
      <c r="E210" s="50">
        <f>E211</f>
        <v>392.11</v>
      </c>
    </row>
    <row r="211" spans="1:5" ht="36" x14ac:dyDescent="0.35">
      <c r="A211" s="1" t="s">
        <v>19</v>
      </c>
      <c r="B211" s="21" t="s">
        <v>118</v>
      </c>
      <c r="C211" s="37">
        <v>600</v>
      </c>
      <c r="D211" s="9">
        <v>377.03</v>
      </c>
      <c r="E211" s="54">
        <v>392.11</v>
      </c>
    </row>
    <row r="212" spans="1:5" ht="34.799999999999997" x14ac:dyDescent="0.3">
      <c r="A212" s="2" t="s">
        <v>324</v>
      </c>
      <c r="B212" s="35" t="s">
        <v>173</v>
      </c>
      <c r="C212" s="22" t="s">
        <v>381</v>
      </c>
      <c r="D212" s="20">
        <f>D213+D217+D219</f>
        <v>71885.919999999998</v>
      </c>
      <c r="E212" s="51">
        <f>E213+E217+E219</f>
        <v>72136.52</v>
      </c>
    </row>
    <row r="213" spans="1:5" ht="28.35" customHeight="1" x14ac:dyDescent="0.35">
      <c r="A213" s="1" t="s">
        <v>82</v>
      </c>
      <c r="B213" s="21" t="s">
        <v>174</v>
      </c>
      <c r="C213" s="22" t="s">
        <v>381</v>
      </c>
      <c r="D213" s="19">
        <f>D214+D215+D216</f>
        <v>68885.91</v>
      </c>
      <c r="E213" s="50">
        <f>E214+E215+E216</f>
        <v>69096.02</v>
      </c>
    </row>
    <row r="214" spans="1:5" ht="54" x14ac:dyDescent="0.25">
      <c r="A214" s="53" t="s">
        <v>3</v>
      </c>
      <c r="B214" s="21" t="s">
        <v>174</v>
      </c>
      <c r="C214" s="37">
        <v>100</v>
      </c>
      <c r="D214" s="9">
        <v>57432.160000000003</v>
      </c>
      <c r="E214" s="54">
        <v>57432.160000000003</v>
      </c>
    </row>
    <row r="215" spans="1:5" ht="18" x14ac:dyDescent="0.25">
      <c r="A215" s="53" t="s">
        <v>4</v>
      </c>
      <c r="B215" s="21" t="s">
        <v>174</v>
      </c>
      <c r="C215" s="37">
        <v>200</v>
      </c>
      <c r="D215" s="9">
        <v>11011.3</v>
      </c>
      <c r="E215" s="54">
        <v>11221.41</v>
      </c>
    </row>
    <row r="216" spans="1:5" ht="18" x14ac:dyDescent="0.25">
      <c r="A216" s="53" t="s">
        <v>6</v>
      </c>
      <c r="B216" s="21" t="s">
        <v>174</v>
      </c>
      <c r="C216" s="37">
        <v>800</v>
      </c>
      <c r="D216" s="9">
        <v>442.45</v>
      </c>
      <c r="E216" s="54">
        <v>442.45</v>
      </c>
    </row>
    <row r="217" spans="1:5" ht="36" x14ac:dyDescent="0.25">
      <c r="A217" s="53" t="s">
        <v>34</v>
      </c>
      <c r="B217" s="21" t="s">
        <v>175</v>
      </c>
      <c r="C217" s="22" t="s">
        <v>381</v>
      </c>
      <c r="D217" s="19">
        <f>D218</f>
        <v>1012.61</v>
      </c>
      <c r="E217" s="50">
        <f>E218</f>
        <v>1053.0999999999999</v>
      </c>
    </row>
    <row r="218" spans="1:5" ht="54" x14ac:dyDescent="0.25">
      <c r="A218" s="53" t="s">
        <v>3</v>
      </c>
      <c r="B218" s="21" t="s">
        <v>175</v>
      </c>
      <c r="C218" s="37">
        <v>100</v>
      </c>
      <c r="D218" s="9">
        <v>1012.61</v>
      </c>
      <c r="E218" s="54">
        <v>1053.0999999999999</v>
      </c>
    </row>
    <row r="219" spans="1:5" ht="18" x14ac:dyDescent="0.25">
      <c r="A219" s="53" t="s">
        <v>20</v>
      </c>
      <c r="B219" s="21" t="s">
        <v>176</v>
      </c>
      <c r="C219" s="22" t="s">
        <v>381</v>
      </c>
      <c r="D219" s="19">
        <f>D220</f>
        <v>1987.4</v>
      </c>
      <c r="E219" s="50">
        <f>E220</f>
        <v>1987.4</v>
      </c>
    </row>
    <row r="220" spans="1:5" ht="18" x14ac:dyDescent="0.25">
      <c r="A220" s="53" t="s">
        <v>4</v>
      </c>
      <c r="B220" s="21" t="s">
        <v>176</v>
      </c>
      <c r="C220" s="37">
        <v>200</v>
      </c>
      <c r="D220" s="9">
        <v>1987.4</v>
      </c>
      <c r="E220" s="9">
        <v>1987.4</v>
      </c>
    </row>
    <row r="221" spans="1:5" ht="34.799999999999997" x14ac:dyDescent="0.3">
      <c r="A221" s="2" t="s">
        <v>438</v>
      </c>
      <c r="B221" s="35" t="s">
        <v>441</v>
      </c>
      <c r="C221" s="36" t="s">
        <v>381</v>
      </c>
      <c r="D221" s="23">
        <f>D222</f>
        <v>50</v>
      </c>
      <c r="E221" s="73">
        <f>E222</f>
        <v>50</v>
      </c>
    </row>
    <row r="222" spans="1:5" ht="36" x14ac:dyDescent="0.35">
      <c r="A222" s="1" t="s">
        <v>439</v>
      </c>
      <c r="B222" s="21" t="s">
        <v>442</v>
      </c>
      <c r="C222" s="22" t="s">
        <v>381</v>
      </c>
      <c r="D222" s="9">
        <f>D223</f>
        <v>50</v>
      </c>
      <c r="E222" s="54">
        <f>E223</f>
        <v>50</v>
      </c>
    </row>
    <row r="223" spans="1:5" ht="18" x14ac:dyDescent="0.35">
      <c r="A223" s="1" t="s">
        <v>4</v>
      </c>
      <c r="B223" s="21" t="s">
        <v>442</v>
      </c>
      <c r="C223" s="37">
        <v>200</v>
      </c>
      <c r="D223" s="19">
        <v>50</v>
      </c>
      <c r="E223" s="50">
        <v>50</v>
      </c>
    </row>
    <row r="224" spans="1:5" ht="17.399999999999999" x14ac:dyDescent="0.3">
      <c r="A224" s="2" t="s">
        <v>462</v>
      </c>
      <c r="B224" s="35" t="s">
        <v>453</v>
      </c>
      <c r="C224" s="36" t="s">
        <v>381</v>
      </c>
      <c r="D224" s="20">
        <f>D225</f>
        <v>4932.22</v>
      </c>
      <c r="E224" s="51">
        <f>E225</f>
        <v>0</v>
      </c>
    </row>
    <row r="225" spans="1:5" ht="72" x14ac:dyDescent="0.35">
      <c r="A225" s="74" t="s">
        <v>467</v>
      </c>
      <c r="B225" s="21" t="s">
        <v>454</v>
      </c>
      <c r="C225" s="22" t="s">
        <v>381</v>
      </c>
      <c r="D225" s="19">
        <f>D226</f>
        <v>4932.22</v>
      </c>
      <c r="E225" s="50">
        <f>E226</f>
        <v>0</v>
      </c>
    </row>
    <row r="226" spans="1:5" ht="36" x14ac:dyDescent="0.35">
      <c r="A226" s="4" t="s">
        <v>444</v>
      </c>
      <c r="B226" s="21" t="s">
        <v>454</v>
      </c>
      <c r="C226" s="37">
        <v>600</v>
      </c>
      <c r="D226" s="19">
        <v>4932.22</v>
      </c>
      <c r="E226" s="50">
        <v>0</v>
      </c>
    </row>
    <row r="227" spans="1:5" ht="69.599999999999994" x14ac:dyDescent="0.3">
      <c r="A227" s="63" t="s">
        <v>302</v>
      </c>
      <c r="B227" s="35" t="s">
        <v>171</v>
      </c>
      <c r="C227" s="22" t="s">
        <v>381</v>
      </c>
      <c r="D227" s="17">
        <f>D228+D231</f>
        <v>1963.6899999999998</v>
      </c>
      <c r="E227" s="47">
        <f>E228+E231</f>
        <v>1963.6899999999998</v>
      </c>
    </row>
    <row r="228" spans="1:5" ht="34.799999999999997" x14ac:dyDescent="0.3">
      <c r="A228" s="2" t="s">
        <v>343</v>
      </c>
      <c r="B228" s="35" t="s">
        <v>172</v>
      </c>
      <c r="C228" s="22" t="s">
        <v>381</v>
      </c>
      <c r="D228" s="20">
        <f>D229</f>
        <v>60</v>
      </c>
      <c r="E228" s="51">
        <f>E229</f>
        <v>60</v>
      </c>
    </row>
    <row r="229" spans="1:5" ht="18" x14ac:dyDescent="0.35">
      <c r="A229" s="75" t="s">
        <v>386</v>
      </c>
      <c r="B229" s="21" t="s">
        <v>387</v>
      </c>
      <c r="C229" s="22" t="s">
        <v>381</v>
      </c>
      <c r="D229" s="19">
        <f>D230</f>
        <v>60</v>
      </c>
      <c r="E229" s="50">
        <f>E230</f>
        <v>60</v>
      </c>
    </row>
    <row r="230" spans="1:5" ht="18" x14ac:dyDescent="0.35">
      <c r="A230" s="1" t="s">
        <v>4</v>
      </c>
      <c r="B230" s="21" t="s">
        <v>387</v>
      </c>
      <c r="C230" s="37">
        <v>200</v>
      </c>
      <c r="D230" s="9">
        <v>60</v>
      </c>
      <c r="E230" s="54">
        <v>60</v>
      </c>
    </row>
    <row r="231" spans="1:5" ht="34.799999999999997" x14ac:dyDescent="0.3">
      <c r="A231" s="2" t="s">
        <v>245</v>
      </c>
      <c r="B231" s="35" t="s">
        <v>240</v>
      </c>
      <c r="C231" s="22" t="s">
        <v>381</v>
      </c>
      <c r="D231" s="20">
        <f>D232+D234</f>
        <v>1903.6899999999998</v>
      </c>
      <c r="E231" s="51">
        <f>E232+E234</f>
        <v>1903.6899999999998</v>
      </c>
    </row>
    <row r="232" spans="1:5" ht="18" x14ac:dyDescent="0.35">
      <c r="A232" s="1" t="s">
        <v>9</v>
      </c>
      <c r="B232" s="21" t="s">
        <v>246</v>
      </c>
      <c r="C232" s="22" t="s">
        <v>381</v>
      </c>
      <c r="D232" s="19">
        <f>D233</f>
        <v>49.86</v>
      </c>
      <c r="E232" s="50">
        <f>E233</f>
        <v>49.86</v>
      </c>
    </row>
    <row r="233" spans="1:5" ht="54" x14ac:dyDescent="0.25">
      <c r="A233" s="53" t="s">
        <v>3</v>
      </c>
      <c r="B233" s="21" t="s">
        <v>246</v>
      </c>
      <c r="C233" s="40">
        <v>100</v>
      </c>
      <c r="D233" s="9">
        <v>49.86</v>
      </c>
      <c r="E233" s="54">
        <v>49.86</v>
      </c>
    </row>
    <row r="234" spans="1:5" ht="36" x14ac:dyDescent="0.35">
      <c r="A234" s="1" t="s">
        <v>10</v>
      </c>
      <c r="B234" s="21" t="s">
        <v>247</v>
      </c>
      <c r="C234" s="22" t="s">
        <v>381</v>
      </c>
      <c r="D234" s="19">
        <f>D235</f>
        <v>1853.83</v>
      </c>
      <c r="E234" s="50">
        <f>E235</f>
        <v>1853.83</v>
      </c>
    </row>
    <row r="235" spans="1:5" ht="54" x14ac:dyDescent="0.25">
      <c r="A235" s="53" t="s">
        <v>3</v>
      </c>
      <c r="B235" s="21" t="s">
        <v>247</v>
      </c>
      <c r="C235" s="40">
        <v>100</v>
      </c>
      <c r="D235" s="9">
        <v>1853.83</v>
      </c>
      <c r="E235" s="54">
        <v>1853.83</v>
      </c>
    </row>
    <row r="236" spans="1:5" ht="69.599999999999994" x14ac:dyDescent="0.25">
      <c r="A236" s="46" t="s">
        <v>325</v>
      </c>
      <c r="B236" s="35" t="s">
        <v>108</v>
      </c>
      <c r="C236" s="22" t="s">
        <v>381</v>
      </c>
      <c r="D236" s="20">
        <f>D237+D242+D245</f>
        <v>55301.96</v>
      </c>
      <c r="E236" s="51">
        <f>E237+E242+E245</f>
        <v>55611.22</v>
      </c>
    </row>
    <row r="237" spans="1:5" ht="52.2" x14ac:dyDescent="0.3">
      <c r="A237" s="76" t="s">
        <v>382</v>
      </c>
      <c r="B237" s="35" t="s">
        <v>109</v>
      </c>
      <c r="C237" s="36" t="s">
        <v>381</v>
      </c>
      <c r="D237" s="20">
        <f>D238</f>
        <v>35214.549999999996</v>
      </c>
      <c r="E237" s="51">
        <f>E238</f>
        <v>35404.720000000001</v>
      </c>
    </row>
    <row r="238" spans="1:5" ht="27" customHeight="1" x14ac:dyDescent="0.25">
      <c r="A238" s="53" t="s">
        <v>49</v>
      </c>
      <c r="B238" s="21" t="s">
        <v>177</v>
      </c>
      <c r="C238" s="22" t="s">
        <v>381</v>
      </c>
      <c r="D238" s="19">
        <f>D239+D240+D241</f>
        <v>35214.549999999996</v>
      </c>
      <c r="E238" s="50">
        <f>E239+E240+E241</f>
        <v>35404.720000000001</v>
      </c>
    </row>
    <row r="239" spans="1:5" ht="54" x14ac:dyDescent="0.25">
      <c r="A239" s="53" t="s">
        <v>3</v>
      </c>
      <c r="B239" s="21" t="s">
        <v>177</v>
      </c>
      <c r="C239" s="37">
        <v>100</v>
      </c>
      <c r="D239" s="9">
        <v>19725.669999999998</v>
      </c>
      <c r="E239" s="54">
        <v>19725.669999999998</v>
      </c>
    </row>
    <row r="240" spans="1:5" ht="18" x14ac:dyDescent="0.35">
      <c r="A240" s="1" t="s">
        <v>4</v>
      </c>
      <c r="B240" s="21" t="s">
        <v>177</v>
      </c>
      <c r="C240" s="37">
        <v>200</v>
      </c>
      <c r="D240" s="9">
        <v>8478.92</v>
      </c>
      <c r="E240" s="54">
        <v>8669.09</v>
      </c>
    </row>
    <row r="241" spans="1:5" ht="18" x14ac:dyDescent="0.25">
      <c r="A241" s="53" t="s">
        <v>6</v>
      </c>
      <c r="B241" s="21" t="s">
        <v>177</v>
      </c>
      <c r="C241" s="37">
        <v>800</v>
      </c>
      <c r="D241" s="9">
        <v>7009.96</v>
      </c>
      <c r="E241" s="54">
        <v>7009.96</v>
      </c>
    </row>
    <row r="242" spans="1:5" ht="34.799999999999997" x14ac:dyDescent="0.25">
      <c r="A242" s="77" t="s">
        <v>384</v>
      </c>
      <c r="B242" s="35" t="s">
        <v>248</v>
      </c>
      <c r="C242" s="22" t="s">
        <v>381</v>
      </c>
      <c r="D242" s="20">
        <f>D244+D243</f>
        <v>2491.37</v>
      </c>
      <c r="E242" s="51">
        <f>E244+E243</f>
        <v>2491.37</v>
      </c>
    </row>
    <row r="243" spans="1:5" ht="54" x14ac:dyDescent="0.25">
      <c r="A243" s="53" t="s">
        <v>3</v>
      </c>
      <c r="B243" s="21" t="s">
        <v>249</v>
      </c>
      <c r="C243" s="37">
        <v>100</v>
      </c>
      <c r="D243" s="9">
        <v>1810.37</v>
      </c>
      <c r="E243" s="54">
        <v>1810.37</v>
      </c>
    </row>
    <row r="244" spans="1:5" ht="18" x14ac:dyDescent="0.35">
      <c r="A244" s="1" t="s">
        <v>4</v>
      </c>
      <c r="B244" s="21" t="s">
        <v>249</v>
      </c>
      <c r="C244" s="37">
        <v>200</v>
      </c>
      <c r="D244" s="9">
        <v>681</v>
      </c>
      <c r="E244" s="54">
        <v>681</v>
      </c>
    </row>
    <row r="245" spans="1:5" ht="52.2" x14ac:dyDescent="0.3">
      <c r="A245" s="76" t="s">
        <v>383</v>
      </c>
      <c r="B245" s="35" t="s">
        <v>376</v>
      </c>
      <c r="C245" s="36" t="s">
        <v>381</v>
      </c>
      <c r="D245" s="20">
        <f>D246+D247+D248</f>
        <v>17596.04</v>
      </c>
      <c r="E245" s="51">
        <f>E246+E247+E248</f>
        <v>17715.13</v>
      </c>
    </row>
    <row r="246" spans="1:5" ht="54" x14ac:dyDescent="0.25">
      <c r="A246" s="53" t="s">
        <v>3</v>
      </c>
      <c r="B246" s="21" t="s">
        <v>377</v>
      </c>
      <c r="C246" s="37">
        <v>100</v>
      </c>
      <c r="D246" s="9">
        <v>8877.26</v>
      </c>
      <c r="E246" s="54">
        <v>8877.26</v>
      </c>
    </row>
    <row r="247" spans="1:5" ht="18" x14ac:dyDescent="0.35">
      <c r="A247" s="1" t="s">
        <v>4</v>
      </c>
      <c r="B247" s="21" t="s">
        <v>377</v>
      </c>
      <c r="C247" s="37">
        <v>200</v>
      </c>
      <c r="D247" s="9">
        <v>5402.53</v>
      </c>
      <c r="E247" s="54">
        <v>5521.62</v>
      </c>
    </row>
    <row r="248" spans="1:5" ht="18" x14ac:dyDescent="0.35">
      <c r="A248" s="1" t="s">
        <v>6</v>
      </c>
      <c r="B248" s="21" t="s">
        <v>377</v>
      </c>
      <c r="C248" s="37">
        <v>800</v>
      </c>
      <c r="D248" s="9">
        <v>3316.25</v>
      </c>
      <c r="E248" s="54">
        <v>3316.25</v>
      </c>
    </row>
    <row r="249" spans="1:5" ht="52.2" x14ac:dyDescent="0.25">
      <c r="A249" s="46" t="s">
        <v>326</v>
      </c>
      <c r="B249" s="35" t="s">
        <v>114</v>
      </c>
      <c r="C249" s="22" t="s">
        <v>381</v>
      </c>
      <c r="D249" s="20">
        <f>D250+D259</f>
        <v>3347.46</v>
      </c>
      <c r="E249" s="51">
        <f>E250+E259</f>
        <v>3360.19</v>
      </c>
    </row>
    <row r="250" spans="1:5" ht="34.799999999999997" x14ac:dyDescent="0.25">
      <c r="A250" s="57" t="s">
        <v>327</v>
      </c>
      <c r="B250" s="35" t="s">
        <v>113</v>
      </c>
      <c r="C250" s="22" t="s">
        <v>381</v>
      </c>
      <c r="D250" s="20">
        <f>D251+D254+D256</f>
        <v>3015.29</v>
      </c>
      <c r="E250" s="51">
        <f>E251+E254+E256</f>
        <v>3016.44</v>
      </c>
    </row>
    <row r="251" spans="1:5" ht="18" x14ac:dyDescent="0.25">
      <c r="A251" s="53" t="s">
        <v>9</v>
      </c>
      <c r="B251" s="21" t="s">
        <v>110</v>
      </c>
      <c r="C251" s="22" t="s">
        <v>381</v>
      </c>
      <c r="D251" s="19">
        <f>D252+D253</f>
        <v>205.18</v>
      </c>
      <c r="E251" s="50">
        <f>E252+E253</f>
        <v>206.33</v>
      </c>
    </row>
    <row r="252" spans="1:5" ht="54" x14ac:dyDescent="0.25">
      <c r="A252" s="53" t="s">
        <v>3</v>
      </c>
      <c r="B252" s="21" t="s">
        <v>110</v>
      </c>
      <c r="C252" s="37">
        <v>100</v>
      </c>
      <c r="D252" s="9">
        <v>46.62</v>
      </c>
      <c r="E252" s="54">
        <v>46.62</v>
      </c>
    </row>
    <row r="253" spans="1:5" ht="18" x14ac:dyDescent="0.25">
      <c r="A253" s="53" t="s">
        <v>4</v>
      </c>
      <c r="B253" s="21" t="s">
        <v>110</v>
      </c>
      <c r="C253" s="37">
        <v>200</v>
      </c>
      <c r="D253" s="9">
        <v>158.56</v>
      </c>
      <c r="E253" s="54">
        <v>159.71</v>
      </c>
    </row>
    <row r="254" spans="1:5" ht="36" x14ac:dyDescent="0.35">
      <c r="A254" s="1" t="s">
        <v>10</v>
      </c>
      <c r="B254" s="21" t="s">
        <v>111</v>
      </c>
      <c r="C254" s="22" t="s">
        <v>381</v>
      </c>
      <c r="D254" s="19">
        <f>D255</f>
        <v>1493.14</v>
      </c>
      <c r="E254" s="50">
        <f>E255</f>
        <v>1493.14</v>
      </c>
    </row>
    <row r="255" spans="1:5" ht="54" x14ac:dyDescent="0.25">
      <c r="A255" s="53" t="s">
        <v>3</v>
      </c>
      <c r="B255" s="21" t="s">
        <v>111</v>
      </c>
      <c r="C255" s="37">
        <v>100</v>
      </c>
      <c r="D255" s="9">
        <v>1493.14</v>
      </c>
      <c r="E255" s="54">
        <v>1493.14</v>
      </c>
    </row>
    <row r="256" spans="1:5" ht="36" x14ac:dyDescent="0.35">
      <c r="A256" s="1" t="s">
        <v>14</v>
      </c>
      <c r="B256" s="21" t="s">
        <v>112</v>
      </c>
      <c r="C256" s="22" t="s">
        <v>381</v>
      </c>
      <c r="D256" s="18">
        <f>D257+D258</f>
        <v>1316.97</v>
      </c>
      <c r="E256" s="49">
        <f>E257+E258</f>
        <v>1316.97</v>
      </c>
    </row>
    <row r="257" spans="1:5" ht="54" x14ac:dyDescent="0.25">
      <c r="A257" s="53" t="s">
        <v>3</v>
      </c>
      <c r="B257" s="21" t="s">
        <v>112</v>
      </c>
      <c r="C257" s="37">
        <v>100</v>
      </c>
      <c r="D257" s="9">
        <v>1041.9000000000001</v>
      </c>
      <c r="E257" s="54">
        <v>1041.9000000000001</v>
      </c>
    </row>
    <row r="258" spans="1:5" ht="18" x14ac:dyDescent="0.35">
      <c r="A258" s="1" t="s">
        <v>4</v>
      </c>
      <c r="B258" s="21" t="s">
        <v>112</v>
      </c>
      <c r="C258" s="37">
        <v>200</v>
      </c>
      <c r="D258" s="9">
        <v>275.07</v>
      </c>
      <c r="E258" s="54">
        <v>275.07</v>
      </c>
    </row>
    <row r="259" spans="1:5" ht="18" x14ac:dyDescent="0.25">
      <c r="A259" s="24" t="s">
        <v>399</v>
      </c>
      <c r="B259" s="35" t="s">
        <v>396</v>
      </c>
      <c r="C259" s="22" t="s">
        <v>381</v>
      </c>
      <c r="D259" s="18">
        <f>D260</f>
        <v>332.17</v>
      </c>
      <c r="E259" s="49">
        <f>E260</f>
        <v>343.75</v>
      </c>
    </row>
    <row r="260" spans="1:5" ht="36" x14ac:dyDescent="0.25">
      <c r="A260" s="25" t="s">
        <v>395</v>
      </c>
      <c r="B260" s="21" t="s">
        <v>397</v>
      </c>
      <c r="C260" s="22" t="s">
        <v>381</v>
      </c>
      <c r="D260" s="18">
        <f>D261+D262</f>
        <v>332.17</v>
      </c>
      <c r="E260" s="49">
        <f>E261+E262</f>
        <v>343.75</v>
      </c>
    </row>
    <row r="261" spans="1:5" ht="18" x14ac:dyDescent="0.35">
      <c r="A261" s="1" t="s">
        <v>4</v>
      </c>
      <c r="B261" s="21" t="s">
        <v>397</v>
      </c>
      <c r="C261" s="37">
        <v>200</v>
      </c>
      <c r="D261" s="9">
        <v>289.37</v>
      </c>
      <c r="E261" s="54">
        <v>300.95</v>
      </c>
    </row>
    <row r="262" spans="1:5" ht="18" x14ac:dyDescent="0.25">
      <c r="A262" s="53" t="s">
        <v>6</v>
      </c>
      <c r="B262" s="21" t="s">
        <v>397</v>
      </c>
      <c r="C262" s="37">
        <v>800</v>
      </c>
      <c r="D262" s="9">
        <v>42.8</v>
      </c>
      <c r="E262" s="54">
        <v>42.8</v>
      </c>
    </row>
    <row r="263" spans="1:5" ht="69.599999999999994" x14ac:dyDescent="0.3">
      <c r="A263" s="63" t="s">
        <v>328</v>
      </c>
      <c r="B263" s="35" t="s">
        <v>85</v>
      </c>
      <c r="C263" s="22" t="s">
        <v>381</v>
      </c>
      <c r="D263" s="17">
        <f>D264+D279+D302+D309+D316+D321+D330+D337+D347+D296+D299+D350</f>
        <v>1019116.4400000001</v>
      </c>
      <c r="E263" s="17">
        <f>E264+E279+E302+E309+E316+E321+E330+E337+E347+E296+E299+E350</f>
        <v>1031784.4200000002</v>
      </c>
    </row>
    <row r="264" spans="1:5" ht="18" x14ac:dyDescent="0.3">
      <c r="A264" s="2" t="s">
        <v>329</v>
      </c>
      <c r="B264" s="35" t="s">
        <v>86</v>
      </c>
      <c r="C264" s="22" t="s">
        <v>381</v>
      </c>
      <c r="D264" s="17">
        <f>D265+D269+D272+D276</f>
        <v>324973.72999999992</v>
      </c>
      <c r="E264" s="47">
        <f>E265+E269+E272+E276</f>
        <v>345322.98</v>
      </c>
    </row>
    <row r="265" spans="1:5" ht="36" x14ac:dyDescent="0.35">
      <c r="A265" s="1" t="s">
        <v>80</v>
      </c>
      <c r="B265" s="21" t="s">
        <v>87</v>
      </c>
      <c r="C265" s="22" t="s">
        <v>381</v>
      </c>
      <c r="D265" s="18">
        <f>D266+D267+D268</f>
        <v>206304.56999999998</v>
      </c>
      <c r="E265" s="49">
        <f>E266+E267+E268</f>
        <v>226500.27</v>
      </c>
    </row>
    <row r="266" spans="1:5" ht="54" x14ac:dyDescent="0.35">
      <c r="A266" s="1" t="s">
        <v>11</v>
      </c>
      <c r="B266" s="21" t="s">
        <v>87</v>
      </c>
      <c r="C266" s="37">
        <v>100</v>
      </c>
      <c r="D266" s="9">
        <v>142834.87</v>
      </c>
      <c r="E266" s="54">
        <v>163776.76999999999</v>
      </c>
    </row>
    <row r="267" spans="1:5" ht="18" x14ac:dyDescent="0.35">
      <c r="A267" s="1" t="s">
        <v>4</v>
      </c>
      <c r="B267" s="21" t="s">
        <v>87</v>
      </c>
      <c r="C267" s="37">
        <v>200</v>
      </c>
      <c r="D267" s="9">
        <v>57317.11</v>
      </c>
      <c r="E267" s="54">
        <v>56570.91</v>
      </c>
    </row>
    <row r="268" spans="1:5" ht="18" x14ac:dyDescent="0.35">
      <c r="A268" s="1" t="s">
        <v>6</v>
      </c>
      <c r="B268" s="21" t="s">
        <v>87</v>
      </c>
      <c r="C268" s="37">
        <v>800</v>
      </c>
      <c r="D268" s="9">
        <v>6152.59</v>
      </c>
      <c r="E268" s="54">
        <v>6152.59</v>
      </c>
    </row>
    <row r="269" spans="1:5" ht="54" x14ac:dyDescent="0.35">
      <c r="A269" s="1" t="s">
        <v>276</v>
      </c>
      <c r="B269" s="21" t="s">
        <v>88</v>
      </c>
      <c r="C269" s="22" t="s">
        <v>381</v>
      </c>
      <c r="D269" s="18">
        <f>D270+D271</f>
        <v>10334.58</v>
      </c>
      <c r="E269" s="49">
        <f>E270+E271</f>
        <v>10334.58</v>
      </c>
    </row>
    <row r="270" spans="1:5" ht="18" x14ac:dyDescent="0.35">
      <c r="A270" s="1" t="s">
        <v>4</v>
      </c>
      <c r="B270" s="21" t="s">
        <v>88</v>
      </c>
      <c r="C270" s="37">
        <v>200</v>
      </c>
      <c r="D270" s="9">
        <v>155</v>
      </c>
      <c r="E270" s="54">
        <v>155</v>
      </c>
    </row>
    <row r="271" spans="1:5" ht="18" x14ac:dyDescent="0.35">
      <c r="A271" s="1" t="s">
        <v>5</v>
      </c>
      <c r="B271" s="21" t="s">
        <v>88</v>
      </c>
      <c r="C271" s="37">
        <v>300</v>
      </c>
      <c r="D271" s="9">
        <v>10179.58</v>
      </c>
      <c r="E271" s="54">
        <v>10179.58</v>
      </c>
    </row>
    <row r="272" spans="1:5" ht="90" x14ac:dyDescent="0.25">
      <c r="A272" s="64" t="s">
        <v>274</v>
      </c>
      <c r="B272" s="21" t="s">
        <v>120</v>
      </c>
      <c r="C272" s="22" t="s">
        <v>381</v>
      </c>
      <c r="D272" s="18">
        <f>D273+D274+D275</f>
        <v>103204.51999999999</v>
      </c>
      <c r="E272" s="49">
        <f>E273+E274+E275</f>
        <v>103204.51999999999</v>
      </c>
    </row>
    <row r="273" spans="1:5" ht="54" x14ac:dyDescent="0.35">
      <c r="A273" s="1" t="s">
        <v>11</v>
      </c>
      <c r="B273" s="21" t="s">
        <v>120</v>
      </c>
      <c r="C273" s="37">
        <v>100</v>
      </c>
      <c r="D273" s="9">
        <v>99578.12</v>
      </c>
      <c r="E273" s="54">
        <v>99578.12</v>
      </c>
    </row>
    <row r="274" spans="1:5" ht="18" x14ac:dyDescent="0.35">
      <c r="A274" s="1" t="s">
        <v>4</v>
      </c>
      <c r="B274" s="21" t="s">
        <v>120</v>
      </c>
      <c r="C274" s="37">
        <v>200</v>
      </c>
      <c r="D274" s="9">
        <v>547.4</v>
      </c>
      <c r="E274" s="54">
        <v>547.4</v>
      </c>
    </row>
    <row r="275" spans="1:5" ht="18" x14ac:dyDescent="0.35">
      <c r="A275" s="1" t="s">
        <v>6</v>
      </c>
      <c r="B275" s="21" t="s">
        <v>120</v>
      </c>
      <c r="C275" s="37">
        <v>800</v>
      </c>
      <c r="D275" s="9">
        <v>3079</v>
      </c>
      <c r="E275" s="54">
        <v>3079</v>
      </c>
    </row>
    <row r="276" spans="1:5" ht="72" x14ac:dyDescent="0.35">
      <c r="A276" s="1" t="s">
        <v>358</v>
      </c>
      <c r="B276" s="21" t="s">
        <v>89</v>
      </c>
      <c r="C276" s="22" t="s">
        <v>381</v>
      </c>
      <c r="D276" s="18">
        <f>D277+D278</f>
        <v>5130.0599999999995</v>
      </c>
      <c r="E276" s="49">
        <f>E277+E278</f>
        <v>5283.61</v>
      </c>
    </row>
    <row r="277" spans="1:5" ht="54" x14ac:dyDescent="0.35">
      <c r="A277" s="1" t="s">
        <v>11</v>
      </c>
      <c r="B277" s="21" t="s">
        <v>89</v>
      </c>
      <c r="C277" s="37">
        <v>100</v>
      </c>
      <c r="D277" s="9">
        <v>3700</v>
      </c>
      <c r="E277" s="54">
        <v>3800</v>
      </c>
    </row>
    <row r="278" spans="1:5" ht="18" x14ac:dyDescent="0.35">
      <c r="A278" s="1" t="s">
        <v>5</v>
      </c>
      <c r="B278" s="21" t="s">
        <v>89</v>
      </c>
      <c r="C278" s="37">
        <v>300</v>
      </c>
      <c r="D278" s="9">
        <v>1430.06</v>
      </c>
      <c r="E278" s="54">
        <v>1483.61</v>
      </c>
    </row>
    <row r="279" spans="1:5" ht="18" x14ac:dyDescent="0.3">
      <c r="A279" s="2" t="s">
        <v>330</v>
      </c>
      <c r="B279" s="35" t="s">
        <v>90</v>
      </c>
      <c r="C279" s="22" t="s">
        <v>381</v>
      </c>
      <c r="D279" s="17">
        <f>D280+D289+D293+D287+D285</f>
        <v>556038.49</v>
      </c>
      <c r="E279" s="47">
        <f>E280+E289+E293+E287+E285</f>
        <v>549033.69000000006</v>
      </c>
    </row>
    <row r="280" spans="1:5" ht="36" x14ac:dyDescent="0.35">
      <c r="A280" s="1" t="s">
        <v>49</v>
      </c>
      <c r="B280" s="21" t="s">
        <v>91</v>
      </c>
      <c r="C280" s="22" t="s">
        <v>381</v>
      </c>
      <c r="D280" s="18">
        <f>D281+D282+D284+D283</f>
        <v>188221.94</v>
      </c>
      <c r="E280" s="49">
        <f>E281+E282+E284+E283</f>
        <v>180076.41</v>
      </c>
    </row>
    <row r="281" spans="1:5" ht="54" x14ac:dyDescent="0.35">
      <c r="A281" s="1" t="s">
        <v>11</v>
      </c>
      <c r="B281" s="21" t="s">
        <v>91</v>
      </c>
      <c r="C281" s="37">
        <v>100</v>
      </c>
      <c r="D281" s="9">
        <v>110332.42</v>
      </c>
      <c r="E281" s="54">
        <v>110332.42</v>
      </c>
    </row>
    <row r="282" spans="1:5" ht="18" x14ac:dyDescent="0.35">
      <c r="A282" s="1" t="s">
        <v>4</v>
      </c>
      <c r="B282" s="21" t="s">
        <v>91</v>
      </c>
      <c r="C282" s="37">
        <v>200</v>
      </c>
      <c r="D282" s="9">
        <v>71466.73</v>
      </c>
      <c r="E282" s="54">
        <v>63321.2</v>
      </c>
    </row>
    <row r="283" spans="1:5" ht="18" x14ac:dyDescent="0.35">
      <c r="A283" s="1" t="s">
        <v>5</v>
      </c>
      <c r="B283" s="21" t="s">
        <v>91</v>
      </c>
      <c r="C283" s="37">
        <v>300</v>
      </c>
      <c r="D283" s="9">
        <v>1991.91</v>
      </c>
      <c r="E283" s="54">
        <v>1991.91</v>
      </c>
    </row>
    <row r="284" spans="1:5" ht="18" x14ac:dyDescent="0.35">
      <c r="A284" s="1" t="s">
        <v>6</v>
      </c>
      <c r="B284" s="21" t="s">
        <v>91</v>
      </c>
      <c r="C284" s="37">
        <v>800</v>
      </c>
      <c r="D284" s="9">
        <v>4430.88</v>
      </c>
      <c r="E284" s="54">
        <v>4430.88</v>
      </c>
    </row>
    <row r="285" spans="1:5" ht="90" x14ac:dyDescent="0.35">
      <c r="A285" s="1" t="s">
        <v>469</v>
      </c>
      <c r="B285" s="21" t="s">
        <v>468</v>
      </c>
      <c r="C285" s="22" t="s">
        <v>381</v>
      </c>
      <c r="D285" s="18">
        <f>D286</f>
        <v>29611.39</v>
      </c>
      <c r="E285" s="49">
        <f>E286</f>
        <v>29611.39</v>
      </c>
    </row>
    <row r="286" spans="1:5" ht="54" x14ac:dyDescent="0.35">
      <c r="A286" s="4" t="s">
        <v>11</v>
      </c>
      <c r="B286" s="21" t="s">
        <v>468</v>
      </c>
      <c r="C286" s="37">
        <v>100</v>
      </c>
      <c r="D286" s="9">
        <v>29611.39</v>
      </c>
      <c r="E286" s="54">
        <v>29611.39</v>
      </c>
    </row>
    <row r="287" spans="1:5" ht="54" x14ac:dyDescent="0.35">
      <c r="A287" s="4" t="s">
        <v>360</v>
      </c>
      <c r="B287" s="21" t="s">
        <v>361</v>
      </c>
      <c r="C287" s="22" t="s">
        <v>381</v>
      </c>
      <c r="D287" s="18">
        <f>D288</f>
        <v>39452.730000000003</v>
      </c>
      <c r="E287" s="49">
        <f>E288</f>
        <v>40252.449999999997</v>
      </c>
    </row>
    <row r="288" spans="1:5" ht="18" x14ac:dyDescent="0.35">
      <c r="A288" s="4" t="s">
        <v>4</v>
      </c>
      <c r="B288" s="21" t="s">
        <v>361</v>
      </c>
      <c r="C288" s="37">
        <v>200</v>
      </c>
      <c r="D288" s="9">
        <v>39452.730000000003</v>
      </c>
      <c r="E288" s="54">
        <v>40252.449999999997</v>
      </c>
    </row>
    <row r="289" spans="1:6" ht="126" x14ac:dyDescent="0.25">
      <c r="A289" s="64" t="s">
        <v>275</v>
      </c>
      <c r="B289" s="21" t="s">
        <v>121</v>
      </c>
      <c r="C289" s="22" t="s">
        <v>381</v>
      </c>
      <c r="D289" s="18">
        <f>D290+D291+D292</f>
        <v>287358.98999999993</v>
      </c>
      <c r="E289" s="49">
        <f>E290+E291+E292</f>
        <v>287358.99</v>
      </c>
    </row>
    <row r="290" spans="1:6" ht="54" x14ac:dyDescent="0.35">
      <c r="A290" s="1" t="s">
        <v>11</v>
      </c>
      <c r="B290" s="21" t="s">
        <v>121</v>
      </c>
      <c r="C290" s="37">
        <v>100</v>
      </c>
      <c r="D290" s="9">
        <v>277229.84999999998</v>
      </c>
      <c r="E290" s="54">
        <v>277198.5</v>
      </c>
    </row>
    <row r="291" spans="1:6" ht="18" x14ac:dyDescent="0.35">
      <c r="A291" s="1" t="s">
        <v>4</v>
      </c>
      <c r="B291" s="21" t="s">
        <v>121</v>
      </c>
      <c r="C291" s="37">
        <v>200</v>
      </c>
      <c r="D291" s="9">
        <v>2158.29</v>
      </c>
      <c r="E291" s="54">
        <v>2158.29</v>
      </c>
    </row>
    <row r="292" spans="1:6" ht="18" x14ac:dyDescent="0.35">
      <c r="A292" s="1" t="s">
        <v>6</v>
      </c>
      <c r="B292" s="21" t="s">
        <v>121</v>
      </c>
      <c r="C292" s="37">
        <v>800</v>
      </c>
      <c r="D292" s="9">
        <v>7970.85</v>
      </c>
      <c r="E292" s="54">
        <v>8002.2</v>
      </c>
    </row>
    <row r="293" spans="1:6" ht="72" x14ac:dyDescent="0.35">
      <c r="A293" s="1" t="s">
        <v>358</v>
      </c>
      <c r="B293" s="21" t="s">
        <v>92</v>
      </c>
      <c r="C293" s="22" t="s">
        <v>381</v>
      </c>
      <c r="D293" s="18">
        <f>D294+D295</f>
        <v>11393.44</v>
      </c>
      <c r="E293" s="49">
        <f>E294+E295</f>
        <v>11734.45</v>
      </c>
    </row>
    <row r="294" spans="1:6" ht="54" x14ac:dyDescent="0.35">
      <c r="A294" s="1" t="s">
        <v>11</v>
      </c>
      <c r="B294" s="21" t="s">
        <v>92</v>
      </c>
      <c r="C294" s="37">
        <v>100</v>
      </c>
      <c r="D294" s="9">
        <v>9300</v>
      </c>
      <c r="E294" s="54">
        <v>9500</v>
      </c>
    </row>
    <row r="295" spans="1:6" ht="18" x14ac:dyDescent="0.35">
      <c r="A295" s="1" t="s">
        <v>5</v>
      </c>
      <c r="B295" s="21" t="s">
        <v>92</v>
      </c>
      <c r="C295" s="37">
        <v>300</v>
      </c>
      <c r="D295" s="9">
        <v>2093.44</v>
      </c>
      <c r="E295" s="54">
        <v>2234.4499999999998</v>
      </c>
    </row>
    <row r="296" spans="1:6" ht="104.4" x14ac:dyDescent="0.3">
      <c r="A296" s="78" t="s">
        <v>450</v>
      </c>
      <c r="B296" s="35" t="s">
        <v>400</v>
      </c>
      <c r="C296" s="36" t="s">
        <v>381</v>
      </c>
      <c r="D296" s="17">
        <f>D297+D298</f>
        <v>20568.27</v>
      </c>
      <c r="E296" s="47">
        <f>E297+E298</f>
        <v>20568.27</v>
      </c>
      <c r="F296" s="26"/>
    </row>
    <row r="297" spans="1:6" ht="54" x14ac:dyDescent="0.35">
      <c r="A297" s="1" t="s">
        <v>11</v>
      </c>
      <c r="B297" s="21" t="s">
        <v>400</v>
      </c>
      <c r="C297" s="37">
        <v>100</v>
      </c>
      <c r="D297" s="9">
        <f>854.79+16240.96</f>
        <v>17095.75</v>
      </c>
      <c r="E297" s="54">
        <f>854.79+16240.96</f>
        <v>17095.75</v>
      </c>
    </row>
    <row r="298" spans="1:6" ht="18" x14ac:dyDescent="0.35">
      <c r="A298" s="1" t="s">
        <v>4</v>
      </c>
      <c r="B298" s="21" t="s">
        <v>400</v>
      </c>
      <c r="C298" s="37">
        <v>200</v>
      </c>
      <c r="D298" s="9">
        <f>173.63+3298.89</f>
        <v>3472.52</v>
      </c>
      <c r="E298" s="54">
        <f>173.63+3298.89</f>
        <v>3472.52</v>
      </c>
    </row>
    <row r="299" spans="1:6" ht="17.399999999999999" x14ac:dyDescent="0.3">
      <c r="A299" s="2" t="s">
        <v>357</v>
      </c>
      <c r="B299" s="35" t="s">
        <v>470</v>
      </c>
      <c r="C299" s="36" t="s">
        <v>381</v>
      </c>
      <c r="D299" s="17">
        <f>D300</f>
        <v>1633.06</v>
      </c>
      <c r="E299" s="47">
        <f>E300</f>
        <v>0</v>
      </c>
    </row>
    <row r="300" spans="1:6" ht="58.95" customHeight="1" x14ac:dyDescent="0.25">
      <c r="A300" s="79" t="s">
        <v>461</v>
      </c>
      <c r="B300" s="21" t="s">
        <v>470</v>
      </c>
      <c r="C300" s="22" t="s">
        <v>381</v>
      </c>
      <c r="D300" s="18">
        <f>D301</f>
        <v>1633.06</v>
      </c>
      <c r="E300" s="49">
        <f>E301</f>
        <v>0</v>
      </c>
    </row>
    <row r="301" spans="1:6" ht="18" x14ac:dyDescent="0.35">
      <c r="A301" s="1" t="s">
        <v>4</v>
      </c>
      <c r="B301" s="21" t="s">
        <v>470</v>
      </c>
      <c r="C301" s="37">
        <v>200</v>
      </c>
      <c r="D301" s="9">
        <v>1633.06</v>
      </c>
      <c r="E301" s="54">
        <v>0</v>
      </c>
    </row>
    <row r="302" spans="1:6" ht="34.799999999999997" x14ac:dyDescent="0.3">
      <c r="A302" s="2" t="s">
        <v>331</v>
      </c>
      <c r="B302" s="35" t="s">
        <v>93</v>
      </c>
      <c r="C302" s="22" t="s">
        <v>381</v>
      </c>
      <c r="D302" s="17">
        <f>D303+D307</f>
        <v>47816.04</v>
      </c>
      <c r="E302" s="47">
        <f>E303+E307</f>
        <v>47944.639999999999</v>
      </c>
    </row>
    <row r="303" spans="1:6" ht="36" x14ac:dyDescent="0.35">
      <c r="A303" s="1" t="s">
        <v>80</v>
      </c>
      <c r="B303" s="21" t="s">
        <v>94</v>
      </c>
      <c r="C303" s="22" t="s">
        <v>381</v>
      </c>
      <c r="D303" s="18">
        <f>D304+D305+D306</f>
        <v>47749.04</v>
      </c>
      <c r="E303" s="49">
        <f>E304+E305+E306</f>
        <v>47875.64</v>
      </c>
    </row>
    <row r="304" spans="1:6" ht="54" x14ac:dyDescent="0.35">
      <c r="A304" s="1" t="s">
        <v>11</v>
      </c>
      <c r="B304" s="21" t="s">
        <v>94</v>
      </c>
      <c r="C304" s="37">
        <v>100</v>
      </c>
      <c r="D304" s="9">
        <v>41800.14</v>
      </c>
      <c r="E304" s="54">
        <v>41800.14</v>
      </c>
    </row>
    <row r="305" spans="1:5" ht="18" x14ac:dyDescent="0.35">
      <c r="A305" s="1" t="s">
        <v>4</v>
      </c>
      <c r="B305" s="21" t="s">
        <v>94</v>
      </c>
      <c r="C305" s="37">
        <v>200</v>
      </c>
      <c r="D305" s="9">
        <v>5662.61</v>
      </c>
      <c r="E305" s="54">
        <v>5789.21</v>
      </c>
    </row>
    <row r="306" spans="1:5" ht="18" x14ac:dyDescent="0.35">
      <c r="A306" s="1" t="s">
        <v>6</v>
      </c>
      <c r="B306" s="21" t="s">
        <v>94</v>
      </c>
      <c r="C306" s="37">
        <v>800</v>
      </c>
      <c r="D306" s="9">
        <v>286.29000000000002</v>
      </c>
      <c r="E306" s="54">
        <v>286.29000000000002</v>
      </c>
    </row>
    <row r="307" spans="1:5" ht="72" x14ac:dyDescent="0.25">
      <c r="A307" s="53" t="s">
        <v>263</v>
      </c>
      <c r="B307" s="21" t="s">
        <v>262</v>
      </c>
      <c r="C307" s="22" t="s">
        <v>381</v>
      </c>
      <c r="D307" s="18">
        <f>D308</f>
        <v>67</v>
      </c>
      <c r="E307" s="49">
        <f>E308</f>
        <v>69</v>
      </c>
    </row>
    <row r="308" spans="1:5" ht="54" x14ac:dyDescent="0.35">
      <c r="A308" s="1" t="s">
        <v>11</v>
      </c>
      <c r="B308" s="21" t="s">
        <v>262</v>
      </c>
      <c r="C308" s="37">
        <v>100</v>
      </c>
      <c r="D308" s="9">
        <v>67</v>
      </c>
      <c r="E308" s="54">
        <v>69</v>
      </c>
    </row>
    <row r="309" spans="1:5" ht="34.799999999999997" x14ac:dyDescent="0.3">
      <c r="A309" s="2" t="s">
        <v>332</v>
      </c>
      <c r="B309" s="35" t="s">
        <v>95</v>
      </c>
      <c r="C309" s="22" t="s">
        <v>381</v>
      </c>
      <c r="D309" s="17">
        <f>D312+D310</f>
        <v>2816.0200000000004</v>
      </c>
      <c r="E309" s="47">
        <f>E312+E310</f>
        <v>2816.0200000000004</v>
      </c>
    </row>
    <row r="310" spans="1:5" ht="18" x14ac:dyDescent="0.35">
      <c r="A310" s="1" t="s">
        <v>81</v>
      </c>
      <c r="B310" s="21" t="s">
        <v>96</v>
      </c>
      <c r="C310" s="22" t="s">
        <v>381</v>
      </c>
      <c r="D310" s="18">
        <f>D311</f>
        <v>189</v>
      </c>
      <c r="E310" s="49">
        <f>E311</f>
        <v>189</v>
      </c>
    </row>
    <row r="311" spans="1:5" ht="18" x14ac:dyDescent="0.35">
      <c r="A311" s="1" t="s">
        <v>4</v>
      </c>
      <c r="B311" s="21" t="s">
        <v>96</v>
      </c>
      <c r="C311" s="37">
        <v>200</v>
      </c>
      <c r="D311" s="9">
        <v>189</v>
      </c>
      <c r="E311" s="54">
        <v>189</v>
      </c>
    </row>
    <row r="312" spans="1:5" ht="36" x14ac:dyDescent="0.35">
      <c r="A312" s="1" t="s">
        <v>49</v>
      </c>
      <c r="B312" s="21" t="s">
        <v>97</v>
      </c>
      <c r="C312" s="22" t="s">
        <v>381</v>
      </c>
      <c r="D312" s="18">
        <f>D313+D314+D315</f>
        <v>2627.0200000000004</v>
      </c>
      <c r="E312" s="49">
        <f>E313+E314+E315</f>
        <v>2627.0200000000004</v>
      </c>
    </row>
    <row r="313" spans="1:5" ht="54" x14ac:dyDescent="0.35">
      <c r="A313" s="1" t="s">
        <v>11</v>
      </c>
      <c r="B313" s="21" t="s">
        <v>97</v>
      </c>
      <c r="C313" s="37">
        <v>100</v>
      </c>
      <c r="D313" s="9">
        <v>2273.3200000000002</v>
      </c>
      <c r="E313" s="54">
        <v>2273.3200000000002</v>
      </c>
    </row>
    <row r="314" spans="1:5" ht="18" x14ac:dyDescent="0.35">
      <c r="A314" s="1" t="s">
        <v>4</v>
      </c>
      <c r="B314" s="21" t="s">
        <v>97</v>
      </c>
      <c r="C314" s="37">
        <v>200</v>
      </c>
      <c r="D314" s="9">
        <v>351.65</v>
      </c>
      <c r="E314" s="54">
        <v>351.65</v>
      </c>
    </row>
    <row r="315" spans="1:5" ht="18" x14ac:dyDescent="0.35">
      <c r="A315" s="1" t="s">
        <v>6</v>
      </c>
      <c r="B315" s="21" t="s">
        <v>97</v>
      </c>
      <c r="C315" s="37">
        <v>800</v>
      </c>
      <c r="D315" s="9">
        <v>2.0499999999999998</v>
      </c>
      <c r="E315" s="54">
        <v>2.0499999999999998</v>
      </c>
    </row>
    <row r="316" spans="1:5" ht="34.799999999999997" x14ac:dyDescent="0.3">
      <c r="A316" s="2" t="s">
        <v>333</v>
      </c>
      <c r="B316" s="35" t="s">
        <v>98</v>
      </c>
      <c r="C316" s="22" t="s">
        <v>381</v>
      </c>
      <c r="D316" s="17">
        <f>D317</f>
        <v>6571.95</v>
      </c>
      <c r="E316" s="47">
        <f>E317</f>
        <v>6582.15</v>
      </c>
    </row>
    <row r="317" spans="1:5" ht="36" x14ac:dyDescent="0.35">
      <c r="A317" s="1" t="s">
        <v>49</v>
      </c>
      <c r="B317" s="21" t="s">
        <v>99</v>
      </c>
      <c r="C317" s="22" t="s">
        <v>381</v>
      </c>
      <c r="D317" s="18">
        <f>D318+D319+D320</f>
        <v>6571.95</v>
      </c>
      <c r="E317" s="49">
        <f>E318+E319+E320</f>
        <v>6582.15</v>
      </c>
    </row>
    <row r="318" spans="1:5" ht="54" x14ac:dyDescent="0.35">
      <c r="A318" s="1" t="s">
        <v>11</v>
      </c>
      <c r="B318" s="21" t="s">
        <v>99</v>
      </c>
      <c r="C318" s="37">
        <v>100</v>
      </c>
      <c r="D318" s="9">
        <v>3597.74</v>
      </c>
      <c r="E318" s="54">
        <v>3597.74</v>
      </c>
    </row>
    <row r="319" spans="1:5" ht="18" x14ac:dyDescent="0.35">
      <c r="A319" s="1" t="s">
        <v>4</v>
      </c>
      <c r="B319" s="21" t="s">
        <v>99</v>
      </c>
      <c r="C319" s="37">
        <v>200</v>
      </c>
      <c r="D319" s="9">
        <v>2946.88</v>
      </c>
      <c r="E319" s="54">
        <v>2957.08</v>
      </c>
    </row>
    <row r="320" spans="1:5" ht="18" x14ac:dyDescent="0.35">
      <c r="A320" s="1" t="s">
        <v>6</v>
      </c>
      <c r="B320" s="21" t="s">
        <v>99</v>
      </c>
      <c r="C320" s="37">
        <v>800</v>
      </c>
      <c r="D320" s="9">
        <v>27.33</v>
      </c>
      <c r="E320" s="54">
        <v>27.33</v>
      </c>
    </row>
    <row r="321" spans="1:5" ht="34.799999999999997" x14ac:dyDescent="0.3">
      <c r="A321" s="2" t="s">
        <v>334</v>
      </c>
      <c r="B321" s="35" t="s">
        <v>100</v>
      </c>
      <c r="C321" s="22" t="s">
        <v>381</v>
      </c>
      <c r="D321" s="17">
        <f>D322+D324+D326</f>
        <v>7510.06</v>
      </c>
      <c r="E321" s="47">
        <f>E322+E324+E326</f>
        <v>7510.06</v>
      </c>
    </row>
    <row r="322" spans="1:5" ht="36" x14ac:dyDescent="0.35">
      <c r="A322" s="1" t="s">
        <v>258</v>
      </c>
      <c r="B322" s="21" t="s">
        <v>101</v>
      </c>
      <c r="C322" s="22" t="s">
        <v>381</v>
      </c>
      <c r="D322" s="18">
        <f>D323</f>
        <v>180</v>
      </c>
      <c r="E322" s="49">
        <f>E323</f>
        <v>180</v>
      </c>
    </row>
    <row r="323" spans="1:5" ht="18" x14ac:dyDescent="0.35">
      <c r="A323" s="4" t="s">
        <v>4</v>
      </c>
      <c r="B323" s="21" t="s">
        <v>101</v>
      </c>
      <c r="C323" s="37">
        <v>200</v>
      </c>
      <c r="D323" s="9">
        <v>180</v>
      </c>
      <c r="E323" s="54">
        <v>180</v>
      </c>
    </row>
    <row r="324" spans="1:5" ht="36" x14ac:dyDescent="0.35">
      <c r="A324" s="4" t="s">
        <v>119</v>
      </c>
      <c r="B324" s="21" t="s">
        <v>102</v>
      </c>
      <c r="C324" s="22" t="s">
        <v>381</v>
      </c>
      <c r="D324" s="18">
        <f>D325</f>
        <v>1185</v>
      </c>
      <c r="E324" s="49">
        <f>E325</f>
        <v>1185</v>
      </c>
    </row>
    <row r="325" spans="1:5" ht="18" x14ac:dyDescent="0.35">
      <c r="A325" s="4" t="s">
        <v>4</v>
      </c>
      <c r="B325" s="21" t="s">
        <v>102</v>
      </c>
      <c r="C325" s="37">
        <v>200</v>
      </c>
      <c r="D325" s="9">
        <v>1185</v>
      </c>
      <c r="E325" s="54">
        <v>1185</v>
      </c>
    </row>
    <row r="326" spans="1:5" ht="18" x14ac:dyDescent="0.25">
      <c r="A326" s="53" t="s">
        <v>408</v>
      </c>
      <c r="B326" s="21" t="s">
        <v>407</v>
      </c>
      <c r="C326" s="22" t="s">
        <v>381</v>
      </c>
      <c r="D326" s="18">
        <f>D327+D328+D329</f>
        <v>6145.06</v>
      </c>
      <c r="E326" s="49">
        <f>E327+E328+E329</f>
        <v>6145.06</v>
      </c>
    </row>
    <row r="327" spans="1:5" ht="54" x14ac:dyDescent="0.35">
      <c r="A327" s="4" t="s">
        <v>11</v>
      </c>
      <c r="B327" s="21" t="s">
        <v>407</v>
      </c>
      <c r="C327" s="37">
        <v>100</v>
      </c>
      <c r="D327" s="9">
        <v>66.38</v>
      </c>
      <c r="E327" s="54">
        <v>66.38</v>
      </c>
    </row>
    <row r="328" spans="1:5" ht="18" x14ac:dyDescent="0.35">
      <c r="A328" s="4" t="s">
        <v>4</v>
      </c>
      <c r="B328" s="21" t="s">
        <v>407</v>
      </c>
      <c r="C328" s="37">
        <v>200</v>
      </c>
      <c r="D328" s="9">
        <v>5175.47</v>
      </c>
      <c r="E328" s="54">
        <v>5175.47</v>
      </c>
    </row>
    <row r="329" spans="1:5" ht="18" x14ac:dyDescent="0.35">
      <c r="A329" s="1" t="s">
        <v>5</v>
      </c>
      <c r="B329" s="21" t="s">
        <v>407</v>
      </c>
      <c r="C329" s="37">
        <v>300</v>
      </c>
      <c r="D329" s="9">
        <v>903.21</v>
      </c>
      <c r="E329" s="54">
        <v>903.21</v>
      </c>
    </row>
    <row r="330" spans="1:5" ht="34.799999999999997" x14ac:dyDescent="0.3">
      <c r="A330" s="2" t="s">
        <v>335</v>
      </c>
      <c r="B330" s="35" t="s">
        <v>103</v>
      </c>
      <c r="C330" s="22" t="s">
        <v>381</v>
      </c>
      <c r="D330" s="17">
        <f>D331+D335</f>
        <v>6700.38</v>
      </c>
      <c r="E330" s="17">
        <f>E331+E335</f>
        <v>6700.38</v>
      </c>
    </row>
    <row r="331" spans="1:5" ht="18" x14ac:dyDescent="0.35">
      <c r="A331" s="1" t="s">
        <v>9</v>
      </c>
      <c r="B331" s="21" t="s">
        <v>104</v>
      </c>
      <c r="C331" s="22" t="s">
        <v>381</v>
      </c>
      <c r="D331" s="18">
        <f>D332+D333+D334</f>
        <v>567.93000000000006</v>
      </c>
      <c r="E331" s="49">
        <f>E332+E333+E334</f>
        <v>567.93000000000006</v>
      </c>
    </row>
    <row r="332" spans="1:5" ht="54" x14ac:dyDescent="0.35">
      <c r="A332" s="1" t="s">
        <v>11</v>
      </c>
      <c r="B332" s="21" t="s">
        <v>104</v>
      </c>
      <c r="C332" s="37">
        <v>100</v>
      </c>
      <c r="D332" s="9">
        <v>127.42</v>
      </c>
      <c r="E332" s="54">
        <v>127.42</v>
      </c>
    </row>
    <row r="333" spans="1:5" ht="18" x14ac:dyDescent="0.35">
      <c r="A333" s="1" t="s">
        <v>4</v>
      </c>
      <c r="B333" s="21" t="s">
        <v>104</v>
      </c>
      <c r="C333" s="37">
        <v>200</v>
      </c>
      <c r="D333" s="9">
        <v>438.91</v>
      </c>
      <c r="E333" s="54">
        <v>438.91</v>
      </c>
    </row>
    <row r="334" spans="1:5" ht="18" x14ac:dyDescent="0.35">
      <c r="A334" s="1" t="s">
        <v>6</v>
      </c>
      <c r="B334" s="21" t="s">
        <v>104</v>
      </c>
      <c r="C334" s="37">
        <v>800</v>
      </c>
      <c r="D334" s="9">
        <v>1.6</v>
      </c>
      <c r="E334" s="54">
        <v>1.6</v>
      </c>
    </row>
    <row r="335" spans="1:5" ht="54" x14ac:dyDescent="0.35">
      <c r="A335" s="1" t="s">
        <v>11</v>
      </c>
      <c r="B335" s="21" t="s">
        <v>105</v>
      </c>
      <c r="C335" s="22" t="s">
        <v>381</v>
      </c>
      <c r="D335" s="18">
        <f>D336</f>
        <v>6132.45</v>
      </c>
      <c r="E335" s="49">
        <f>E336</f>
        <v>6132.45</v>
      </c>
    </row>
    <row r="336" spans="1:5" ht="36" x14ac:dyDescent="0.35">
      <c r="A336" s="1" t="s">
        <v>18</v>
      </c>
      <c r="B336" s="21" t="s">
        <v>105</v>
      </c>
      <c r="C336" s="37">
        <v>100</v>
      </c>
      <c r="D336" s="9">
        <v>6132.45</v>
      </c>
      <c r="E336" s="54">
        <v>6132.45</v>
      </c>
    </row>
    <row r="337" spans="1:5" ht="34.799999999999997" x14ac:dyDescent="0.3">
      <c r="A337" s="2" t="s">
        <v>336</v>
      </c>
      <c r="B337" s="35" t="s">
        <v>106</v>
      </c>
      <c r="C337" s="22" t="s">
        <v>381</v>
      </c>
      <c r="D337" s="17">
        <f>D338+D340+D342+D344</f>
        <v>24603.32</v>
      </c>
      <c r="E337" s="47">
        <f>E338+E340+E342+E344</f>
        <v>25421.11</v>
      </c>
    </row>
    <row r="338" spans="1:5" ht="18" x14ac:dyDescent="0.35">
      <c r="A338" s="1" t="s">
        <v>131</v>
      </c>
      <c r="B338" s="21" t="s">
        <v>178</v>
      </c>
      <c r="C338" s="22" t="s">
        <v>381</v>
      </c>
      <c r="D338" s="18">
        <f>D339</f>
        <v>9205.49</v>
      </c>
      <c r="E338" s="49">
        <f>E339</f>
        <v>9573.5499999999993</v>
      </c>
    </row>
    <row r="339" spans="1:5" ht="18" x14ac:dyDescent="0.35">
      <c r="A339" s="1" t="s">
        <v>5</v>
      </c>
      <c r="B339" s="21" t="s">
        <v>178</v>
      </c>
      <c r="C339" s="37">
        <v>300</v>
      </c>
      <c r="D339" s="9">
        <v>9205.49</v>
      </c>
      <c r="E339" s="54">
        <v>9573.5499999999993</v>
      </c>
    </row>
    <row r="340" spans="1:5" ht="54" x14ac:dyDescent="0.35">
      <c r="A340" s="1" t="s">
        <v>132</v>
      </c>
      <c r="B340" s="21" t="s">
        <v>179</v>
      </c>
      <c r="C340" s="22" t="s">
        <v>381</v>
      </c>
      <c r="D340" s="18">
        <f>D341</f>
        <v>12680.86</v>
      </c>
      <c r="E340" s="49">
        <f>E341</f>
        <v>13130.59</v>
      </c>
    </row>
    <row r="341" spans="1:5" ht="18" x14ac:dyDescent="0.35">
      <c r="A341" s="1" t="s">
        <v>5</v>
      </c>
      <c r="B341" s="21" t="s">
        <v>179</v>
      </c>
      <c r="C341" s="37">
        <v>300</v>
      </c>
      <c r="D341" s="9">
        <v>12680.86</v>
      </c>
      <c r="E341" s="54">
        <v>13130.59</v>
      </c>
    </row>
    <row r="342" spans="1:5" ht="18" x14ac:dyDescent="0.35">
      <c r="A342" s="1" t="s">
        <v>133</v>
      </c>
      <c r="B342" s="21" t="s">
        <v>134</v>
      </c>
      <c r="C342" s="22" t="s">
        <v>381</v>
      </c>
      <c r="D342" s="18">
        <f>D343</f>
        <v>300</v>
      </c>
      <c r="E342" s="49">
        <f>E343</f>
        <v>300</v>
      </c>
    </row>
    <row r="343" spans="1:5" ht="18" x14ac:dyDescent="0.35">
      <c r="A343" s="1" t="s">
        <v>5</v>
      </c>
      <c r="B343" s="21" t="s">
        <v>134</v>
      </c>
      <c r="C343" s="37">
        <v>300</v>
      </c>
      <c r="D343" s="9">
        <v>300</v>
      </c>
      <c r="E343" s="54">
        <v>300</v>
      </c>
    </row>
    <row r="344" spans="1:5" ht="36" x14ac:dyDescent="0.35">
      <c r="A344" s="1" t="s">
        <v>135</v>
      </c>
      <c r="B344" s="21" t="s">
        <v>107</v>
      </c>
      <c r="C344" s="22" t="s">
        <v>381</v>
      </c>
      <c r="D344" s="18">
        <f>D345+D346</f>
        <v>2416.9699999999998</v>
      </c>
      <c r="E344" s="49">
        <f>E345+E346</f>
        <v>2416.9699999999998</v>
      </c>
    </row>
    <row r="345" spans="1:5" ht="54" x14ac:dyDescent="0.35">
      <c r="A345" s="1" t="s">
        <v>11</v>
      </c>
      <c r="B345" s="21" t="s">
        <v>107</v>
      </c>
      <c r="C345" s="37">
        <v>100</v>
      </c>
      <c r="D345" s="9">
        <v>2213.6799999999998</v>
      </c>
      <c r="E345" s="54">
        <v>2213.6799999999998</v>
      </c>
    </row>
    <row r="346" spans="1:5" ht="18" x14ac:dyDescent="0.35">
      <c r="A346" s="1" t="s">
        <v>4</v>
      </c>
      <c r="B346" s="21" t="s">
        <v>107</v>
      </c>
      <c r="C346" s="37">
        <v>200</v>
      </c>
      <c r="D346" s="9">
        <v>203.29</v>
      </c>
      <c r="E346" s="54">
        <v>203.29</v>
      </c>
    </row>
    <row r="347" spans="1:5" ht="34.799999999999997" x14ac:dyDescent="0.3">
      <c r="A347" s="2" t="s">
        <v>438</v>
      </c>
      <c r="B347" s="35" t="s">
        <v>436</v>
      </c>
      <c r="C347" s="36" t="s">
        <v>381</v>
      </c>
      <c r="D347" s="23">
        <f>D348</f>
        <v>430</v>
      </c>
      <c r="E347" s="73">
        <f>E348</f>
        <v>430</v>
      </c>
    </row>
    <row r="348" spans="1:5" ht="36" x14ac:dyDescent="0.35">
      <c r="A348" s="1" t="s">
        <v>439</v>
      </c>
      <c r="B348" s="21" t="s">
        <v>437</v>
      </c>
      <c r="C348" s="22" t="s">
        <v>381</v>
      </c>
      <c r="D348" s="9">
        <f>D349</f>
        <v>430</v>
      </c>
      <c r="E348" s="54">
        <f>E349</f>
        <v>430</v>
      </c>
    </row>
    <row r="349" spans="1:5" ht="18" x14ac:dyDescent="0.35">
      <c r="A349" s="1" t="s">
        <v>4</v>
      </c>
      <c r="B349" s="21" t="s">
        <v>437</v>
      </c>
      <c r="C349" s="37">
        <v>200</v>
      </c>
      <c r="D349" s="9">
        <v>430</v>
      </c>
      <c r="E349" s="54">
        <v>430</v>
      </c>
    </row>
    <row r="350" spans="1:5" ht="52.2" x14ac:dyDescent="0.3">
      <c r="A350" s="2" t="s">
        <v>463</v>
      </c>
      <c r="B350" s="35" t="s">
        <v>464</v>
      </c>
      <c r="C350" s="36" t="s">
        <v>381</v>
      </c>
      <c r="D350" s="47">
        <f>D351</f>
        <v>19455.120000000003</v>
      </c>
      <c r="E350" s="47">
        <f>E351</f>
        <v>19455.120000000003</v>
      </c>
    </row>
    <row r="351" spans="1:5" ht="36" x14ac:dyDescent="0.35">
      <c r="A351" s="1" t="s">
        <v>49</v>
      </c>
      <c r="B351" s="21" t="s">
        <v>465</v>
      </c>
      <c r="C351" s="22" t="s">
        <v>381</v>
      </c>
      <c r="D351" s="49">
        <f>D352+D353+D354</f>
        <v>19455.120000000003</v>
      </c>
      <c r="E351" s="49">
        <f>E352+E353+E354</f>
        <v>19455.120000000003</v>
      </c>
    </row>
    <row r="352" spans="1:5" ht="54" x14ac:dyDescent="0.35">
      <c r="A352" s="1" t="s">
        <v>11</v>
      </c>
      <c r="B352" s="21" t="s">
        <v>465</v>
      </c>
      <c r="C352" s="37">
        <v>100</v>
      </c>
      <c r="D352" s="54">
        <v>17797.38</v>
      </c>
      <c r="E352" s="54">
        <v>17797.38</v>
      </c>
    </row>
    <row r="353" spans="1:5" ht="18" x14ac:dyDescent="0.35">
      <c r="A353" s="1" t="s">
        <v>4</v>
      </c>
      <c r="B353" s="21" t="s">
        <v>465</v>
      </c>
      <c r="C353" s="37">
        <v>200</v>
      </c>
      <c r="D353" s="54">
        <v>1644.74</v>
      </c>
      <c r="E353" s="54">
        <v>1644.74</v>
      </c>
    </row>
    <row r="354" spans="1:5" ht="18" x14ac:dyDescent="0.35">
      <c r="A354" s="1" t="s">
        <v>6</v>
      </c>
      <c r="B354" s="21" t="s">
        <v>465</v>
      </c>
      <c r="C354" s="37">
        <v>800</v>
      </c>
      <c r="D354" s="54">
        <v>13</v>
      </c>
      <c r="E354" s="54">
        <v>13</v>
      </c>
    </row>
    <row r="355" spans="1:5" ht="78.599999999999994" customHeight="1" x14ac:dyDescent="0.3">
      <c r="A355" s="63" t="s">
        <v>298</v>
      </c>
      <c r="B355" s="35" t="s">
        <v>180</v>
      </c>
      <c r="C355" s="22" t="s">
        <v>381</v>
      </c>
      <c r="D355" s="17">
        <f>D357</f>
        <v>15387.99</v>
      </c>
      <c r="E355" s="47">
        <f>E357</f>
        <v>15387.99</v>
      </c>
    </row>
    <row r="356" spans="1:5" ht="54" x14ac:dyDescent="0.35">
      <c r="A356" s="1" t="s">
        <v>338</v>
      </c>
      <c r="B356" s="35" t="s">
        <v>339</v>
      </c>
      <c r="C356" s="22" t="s">
        <v>381</v>
      </c>
      <c r="D356" s="17">
        <f>D357</f>
        <v>15387.99</v>
      </c>
      <c r="E356" s="47">
        <f>E357</f>
        <v>15387.99</v>
      </c>
    </row>
    <row r="357" spans="1:5" ht="36" x14ac:dyDescent="0.35">
      <c r="A357" s="1" t="s">
        <v>181</v>
      </c>
      <c r="B357" s="41" t="s">
        <v>340</v>
      </c>
      <c r="C357" s="22" t="s">
        <v>381</v>
      </c>
      <c r="D357" s="17">
        <f>D358+D362</f>
        <v>15387.99</v>
      </c>
      <c r="E357" s="47">
        <f>E358+E362</f>
        <v>15387.99</v>
      </c>
    </row>
    <row r="358" spans="1:5" ht="18" x14ac:dyDescent="0.35">
      <c r="A358" s="1" t="s">
        <v>21</v>
      </c>
      <c r="B358" s="21" t="s">
        <v>341</v>
      </c>
      <c r="C358" s="22" t="s">
        <v>381</v>
      </c>
      <c r="D358" s="18">
        <f>D359+D360+D361</f>
        <v>1514.36</v>
      </c>
      <c r="E358" s="49">
        <f>E359+E360+E361</f>
        <v>1514.36</v>
      </c>
    </row>
    <row r="359" spans="1:5" ht="54" x14ac:dyDescent="0.35">
      <c r="A359" s="1" t="s">
        <v>11</v>
      </c>
      <c r="B359" s="21" t="s">
        <v>341</v>
      </c>
      <c r="C359" s="37">
        <v>100</v>
      </c>
      <c r="D359" s="9">
        <v>362.56</v>
      </c>
      <c r="E359" s="54">
        <v>362.56</v>
      </c>
    </row>
    <row r="360" spans="1:5" ht="18" x14ac:dyDescent="0.35">
      <c r="A360" s="1" t="s">
        <v>4</v>
      </c>
      <c r="B360" s="21" t="s">
        <v>341</v>
      </c>
      <c r="C360" s="37">
        <v>200</v>
      </c>
      <c r="D360" s="9">
        <v>1150.21</v>
      </c>
      <c r="E360" s="54">
        <v>1150.21</v>
      </c>
    </row>
    <row r="361" spans="1:5" ht="18" x14ac:dyDescent="0.35">
      <c r="A361" s="1" t="s">
        <v>6</v>
      </c>
      <c r="B361" s="21" t="s">
        <v>341</v>
      </c>
      <c r="C361" s="37">
        <v>800</v>
      </c>
      <c r="D361" s="9">
        <v>1.59</v>
      </c>
      <c r="E361" s="54">
        <v>1.59</v>
      </c>
    </row>
    <row r="362" spans="1:5" ht="18" x14ac:dyDescent="0.25">
      <c r="A362" s="53" t="s">
        <v>22</v>
      </c>
      <c r="B362" s="21" t="s">
        <v>342</v>
      </c>
      <c r="C362" s="22" t="s">
        <v>381</v>
      </c>
      <c r="D362" s="18">
        <f>D363</f>
        <v>13873.63</v>
      </c>
      <c r="E362" s="49">
        <f>E363</f>
        <v>13873.63</v>
      </c>
    </row>
    <row r="363" spans="1:5" ht="54" x14ac:dyDescent="0.35">
      <c r="A363" s="1" t="s">
        <v>11</v>
      </c>
      <c r="B363" s="21" t="s">
        <v>342</v>
      </c>
      <c r="C363" s="37">
        <v>100</v>
      </c>
      <c r="D363" s="9">
        <v>13873.63</v>
      </c>
      <c r="E363" s="54">
        <v>13873.63</v>
      </c>
    </row>
    <row r="364" spans="1:5" ht="34.799999999999997" x14ac:dyDescent="0.3">
      <c r="A364" s="2" t="s">
        <v>203</v>
      </c>
      <c r="B364" s="21"/>
      <c r="C364" s="37"/>
      <c r="D364" s="18"/>
      <c r="E364" s="49"/>
    </row>
    <row r="365" spans="1:5" ht="34.799999999999997" x14ac:dyDescent="0.3">
      <c r="A365" s="63" t="s">
        <v>27</v>
      </c>
      <c r="B365" s="35" t="s">
        <v>59</v>
      </c>
      <c r="C365" s="22" t="s">
        <v>381</v>
      </c>
      <c r="D365" s="17">
        <f>D366</f>
        <v>4447.43</v>
      </c>
      <c r="E365" s="47">
        <f>E366</f>
        <v>4447.43</v>
      </c>
    </row>
    <row r="366" spans="1:5" ht="36" x14ac:dyDescent="0.35">
      <c r="A366" s="67" t="s">
        <v>32</v>
      </c>
      <c r="B366" s="21" t="s">
        <v>60</v>
      </c>
      <c r="C366" s="22" t="s">
        <v>381</v>
      </c>
      <c r="D366" s="18">
        <f>D367+D371</f>
        <v>4447.43</v>
      </c>
      <c r="E366" s="49">
        <f>E367+E371</f>
        <v>4447.43</v>
      </c>
    </row>
    <row r="367" spans="1:5" ht="18" x14ac:dyDescent="0.35">
      <c r="A367" s="1" t="s">
        <v>9</v>
      </c>
      <c r="B367" s="21" t="s">
        <v>61</v>
      </c>
      <c r="C367" s="22" t="s">
        <v>381</v>
      </c>
      <c r="D367" s="18">
        <f>D368+D369+D370</f>
        <v>631.37</v>
      </c>
      <c r="E367" s="49">
        <f>E368+E369+E370</f>
        <v>631.37</v>
      </c>
    </row>
    <row r="368" spans="1:5" ht="54" x14ac:dyDescent="0.25">
      <c r="A368" s="53" t="s">
        <v>3</v>
      </c>
      <c r="B368" s="21" t="s">
        <v>61</v>
      </c>
      <c r="C368" s="37">
        <v>100</v>
      </c>
      <c r="D368" s="27">
        <v>74.790000000000006</v>
      </c>
      <c r="E368" s="80">
        <v>74.790000000000006</v>
      </c>
    </row>
    <row r="369" spans="1:5" ht="18" x14ac:dyDescent="0.25">
      <c r="A369" s="53" t="s">
        <v>4</v>
      </c>
      <c r="B369" s="21" t="s">
        <v>61</v>
      </c>
      <c r="C369" s="37">
        <v>200</v>
      </c>
      <c r="D369" s="27">
        <v>553.58000000000004</v>
      </c>
      <c r="E369" s="80">
        <v>553.58000000000004</v>
      </c>
    </row>
    <row r="370" spans="1:5" ht="18" x14ac:dyDescent="0.25">
      <c r="A370" s="53" t="s">
        <v>6</v>
      </c>
      <c r="B370" s="21" t="s">
        <v>61</v>
      </c>
      <c r="C370" s="37">
        <v>800</v>
      </c>
      <c r="D370" s="27">
        <v>3</v>
      </c>
      <c r="E370" s="80">
        <v>3</v>
      </c>
    </row>
    <row r="371" spans="1:5" ht="28.95" customHeight="1" x14ac:dyDescent="0.35">
      <c r="A371" s="1" t="s">
        <v>10</v>
      </c>
      <c r="B371" s="21" t="s">
        <v>434</v>
      </c>
      <c r="C371" s="22" t="s">
        <v>381</v>
      </c>
      <c r="D371" s="18">
        <f>D372</f>
        <v>3816.06</v>
      </c>
      <c r="E371" s="49">
        <f>E372</f>
        <v>3816.06</v>
      </c>
    </row>
    <row r="372" spans="1:5" ht="54" x14ac:dyDescent="0.25">
      <c r="A372" s="53" t="s">
        <v>3</v>
      </c>
      <c r="B372" s="21" t="s">
        <v>434</v>
      </c>
      <c r="C372" s="37">
        <v>100</v>
      </c>
      <c r="D372" s="27">
        <v>3816.06</v>
      </c>
      <c r="E372" s="80">
        <v>3816.06</v>
      </c>
    </row>
    <row r="373" spans="1:5" ht="34.799999999999997" x14ac:dyDescent="0.3">
      <c r="A373" s="63" t="s">
        <v>30</v>
      </c>
      <c r="B373" s="35" t="s">
        <v>62</v>
      </c>
      <c r="C373" s="22" t="s">
        <v>381</v>
      </c>
      <c r="D373" s="17">
        <f>D374+D379+D389+D392+D395</f>
        <v>100775.05</v>
      </c>
      <c r="E373" s="47">
        <f>E374+E379+E389+E392+E395</f>
        <v>100789.42</v>
      </c>
    </row>
    <row r="374" spans="1:5" ht="18" x14ac:dyDescent="0.35">
      <c r="A374" s="67" t="s">
        <v>184</v>
      </c>
      <c r="B374" s="21" t="s">
        <v>63</v>
      </c>
      <c r="C374" s="22" t="s">
        <v>381</v>
      </c>
      <c r="D374" s="18">
        <f>D377+D375</f>
        <v>2116.6799999999998</v>
      </c>
      <c r="E374" s="49">
        <f>E377+E375</f>
        <v>2116.6799999999998</v>
      </c>
    </row>
    <row r="375" spans="1:5" ht="18" x14ac:dyDescent="0.35">
      <c r="A375" s="67" t="s">
        <v>9</v>
      </c>
      <c r="B375" s="21" t="s">
        <v>64</v>
      </c>
      <c r="C375" s="22" t="s">
        <v>381</v>
      </c>
      <c r="D375" s="18">
        <f>D376</f>
        <v>41.56</v>
      </c>
      <c r="E375" s="49">
        <f>E376</f>
        <v>41.56</v>
      </c>
    </row>
    <row r="376" spans="1:5" ht="54" x14ac:dyDescent="0.25">
      <c r="A376" s="53" t="s">
        <v>3</v>
      </c>
      <c r="B376" s="21" t="s">
        <v>64</v>
      </c>
      <c r="C376" s="37">
        <v>100</v>
      </c>
      <c r="D376" s="9">
        <v>41.56</v>
      </c>
      <c r="E376" s="54">
        <v>41.56</v>
      </c>
    </row>
    <row r="377" spans="1:5" ht="36" x14ac:dyDescent="0.35">
      <c r="A377" s="1" t="s">
        <v>10</v>
      </c>
      <c r="B377" s="21" t="s">
        <v>65</v>
      </c>
      <c r="C377" s="22" t="s">
        <v>381</v>
      </c>
      <c r="D377" s="18">
        <f>D378</f>
        <v>2075.12</v>
      </c>
      <c r="E377" s="49">
        <f>E378</f>
        <v>2075.12</v>
      </c>
    </row>
    <row r="378" spans="1:5" ht="54" x14ac:dyDescent="0.25">
      <c r="A378" s="53" t="s">
        <v>3</v>
      </c>
      <c r="B378" s="21" t="s">
        <v>65</v>
      </c>
      <c r="C378" s="37">
        <v>100</v>
      </c>
      <c r="D378" s="9">
        <v>2075.12</v>
      </c>
      <c r="E378" s="54">
        <v>2075.12</v>
      </c>
    </row>
    <row r="379" spans="1:5" ht="36" x14ac:dyDescent="0.35">
      <c r="A379" s="1" t="s">
        <v>33</v>
      </c>
      <c r="B379" s="21" t="s">
        <v>66</v>
      </c>
      <c r="C379" s="22" t="s">
        <v>381</v>
      </c>
      <c r="D379" s="18">
        <f>D380+D384+D386</f>
        <v>94508.41</v>
      </c>
      <c r="E379" s="49">
        <f>E380+E384+E386</f>
        <v>94523.16</v>
      </c>
    </row>
    <row r="380" spans="1:5" ht="18" x14ac:dyDescent="0.35">
      <c r="A380" s="1" t="s">
        <v>9</v>
      </c>
      <c r="B380" s="21" t="s">
        <v>67</v>
      </c>
      <c r="C380" s="22" t="s">
        <v>381</v>
      </c>
      <c r="D380" s="18">
        <f>D381+D382+D383</f>
        <v>10657.5</v>
      </c>
      <c r="E380" s="49">
        <f>E381+E382+E383</f>
        <v>10672.25</v>
      </c>
    </row>
    <row r="381" spans="1:5" ht="54" x14ac:dyDescent="0.35">
      <c r="A381" s="1" t="s">
        <v>11</v>
      </c>
      <c r="B381" s="21" t="s">
        <v>67</v>
      </c>
      <c r="C381" s="37">
        <v>100</v>
      </c>
      <c r="D381" s="9">
        <v>1973.06</v>
      </c>
      <c r="E381" s="54">
        <v>1973.06</v>
      </c>
    </row>
    <row r="382" spans="1:5" ht="18" x14ac:dyDescent="0.35">
      <c r="A382" s="1" t="s">
        <v>4</v>
      </c>
      <c r="B382" s="21" t="s">
        <v>67</v>
      </c>
      <c r="C382" s="37">
        <v>200</v>
      </c>
      <c r="D382" s="9">
        <v>8510.9500000000007</v>
      </c>
      <c r="E382" s="54">
        <v>8525.7000000000007</v>
      </c>
    </row>
    <row r="383" spans="1:5" ht="18" x14ac:dyDescent="0.35">
      <c r="A383" s="1" t="s">
        <v>6</v>
      </c>
      <c r="B383" s="21" t="s">
        <v>67</v>
      </c>
      <c r="C383" s="37">
        <v>800</v>
      </c>
      <c r="D383" s="9">
        <v>173.49</v>
      </c>
      <c r="E383" s="54">
        <v>173.49</v>
      </c>
    </row>
    <row r="384" spans="1:5" ht="36" x14ac:dyDescent="0.35">
      <c r="A384" s="1" t="s">
        <v>10</v>
      </c>
      <c r="B384" s="21" t="s">
        <v>68</v>
      </c>
      <c r="C384" s="22" t="s">
        <v>381</v>
      </c>
      <c r="D384" s="18">
        <f>D385</f>
        <v>83209.75</v>
      </c>
      <c r="E384" s="49">
        <f>E385</f>
        <v>83209.75</v>
      </c>
    </row>
    <row r="385" spans="1:5" ht="54" x14ac:dyDescent="0.25">
      <c r="A385" s="53" t="s">
        <v>3</v>
      </c>
      <c r="B385" s="21" t="s">
        <v>68</v>
      </c>
      <c r="C385" s="37">
        <v>100</v>
      </c>
      <c r="D385" s="9">
        <v>83209.75</v>
      </c>
      <c r="E385" s="54">
        <v>83209.75</v>
      </c>
    </row>
    <row r="386" spans="1:5" ht="36" x14ac:dyDescent="0.35">
      <c r="A386" s="1" t="s">
        <v>15</v>
      </c>
      <c r="B386" s="21" t="s">
        <v>69</v>
      </c>
      <c r="C386" s="22" t="s">
        <v>381</v>
      </c>
      <c r="D386" s="18">
        <f>D387+D388</f>
        <v>641.16</v>
      </c>
      <c r="E386" s="49">
        <f>E387+E388</f>
        <v>641.16</v>
      </c>
    </row>
    <row r="387" spans="1:5" ht="54" x14ac:dyDescent="0.25">
      <c r="A387" s="53" t="s">
        <v>3</v>
      </c>
      <c r="B387" s="21" t="s">
        <v>69</v>
      </c>
      <c r="C387" s="37">
        <v>100</v>
      </c>
      <c r="D387" s="9">
        <v>626.16</v>
      </c>
      <c r="E387" s="54">
        <v>626.16</v>
      </c>
    </row>
    <row r="388" spans="1:5" ht="18" x14ac:dyDescent="0.25">
      <c r="A388" s="53" t="s">
        <v>4</v>
      </c>
      <c r="B388" s="21" t="s">
        <v>69</v>
      </c>
      <c r="C388" s="37">
        <v>200</v>
      </c>
      <c r="D388" s="9">
        <v>15</v>
      </c>
      <c r="E388" s="54">
        <v>15</v>
      </c>
    </row>
    <row r="389" spans="1:5" ht="18" x14ac:dyDescent="0.35">
      <c r="A389" s="1" t="s">
        <v>23</v>
      </c>
      <c r="B389" s="21" t="s">
        <v>70</v>
      </c>
      <c r="C389" s="22" t="s">
        <v>381</v>
      </c>
      <c r="D389" s="18">
        <f>D390</f>
        <v>3.6</v>
      </c>
      <c r="E389" s="49">
        <f>E390</f>
        <v>3.22</v>
      </c>
    </row>
    <row r="390" spans="1:5" ht="54" x14ac:dyDescent="0.35">
      <c r="A390" s="1" t="s">
        <v>353</v>
      </c>
      <c r="B390" s="21" t="s">
        <v>71</v>
      </c>
      <c r="C390" s="22" t="s">
        <v>381</v>
      </c>
      <c r="D390" s="18">
        <f>D391</f>
        <v>3.6</v>
      </c>
      <c r="E390" s="49">
        <f>E391</f>
        <v>3.22</v>
      </c>
    </row>
    <row r="391" spans="1:5" ht="18" x14ac:dyDescent="0.35">
      <c r="A391" s="1" t="s">
        <v>4</v>
      </c>
      <c r="B391" s="21" t="s">
        <v>71</v>
      </c>
      <c r="C391" s="37">
        <v>200</v>
      </c>
      <c r="D391" s="9">
        <v>3.6</v>
      </c>
      <c r="E391" s="54">
        <v>3.22</v>
      </c>
    </row>
    <row r="392" spans="1:5" ht="18" x14ac:dyDescent="0.25">
      <c r="A392" s="81" t="s">
        <v>239</v>
      </c>
      <c r="B392" s="21" t="s">
        <v>72</v>
      </c>
      <c r="C392" s="22" t="s">
        <v>381</v>
      </c>
      <c r="D392" s="18">
        <f>D393</f>
        <v>375</v>
      </c>
      <c r="E392" s="49">
        <f>E393</f>
        <v>375</v>
      </c>
    </row>
    <row r="393" spans="1:5" ht="18" x14ac:dyDescent="0.35">
      <c r="A393" s="1" t="s">
        <v>28</v>
      </c>
      <c r="B393" s="21" t="s">
        <v>73</v>
      </c>
      <c r="C393" s="22" t="s">
        <v>381</v>
      </c>
      <c r="D393" s="18">
        <f>D394</f>
        <v>375</v>
      </c>
      <c r="E393" s="49">
        <f>E394</f>
        <v>375</v>
      </c>
    </row>
    <row r="394" spans="1:5" ht="18" x14ac:dyDescent="0.35">
      <c r="A394" s="1" t="s">
        <v>6</v>
      </c>
      <c r="B394" s="21" t="s">
        <v>73</v>
      </c>
      <c r="C394" s="37">
        <v>800</v>
      </c>
      <c r="D394" s="9">
        <v>375</v>
      </c>
      <c r="E394" s="54">
        <v>375</v>
      </c>
    </row>
    <row r="395" spans="1:5" ht="36" x14ac:dyDescent="0.35">
      <c r="A395" s="1" t="s">
        <v>25</v>
      </c>
      <c r="B395" s="21" t="s">
        <v>74</v>
      </c>
      <c r="C395" s="22" t="s">
        <v>381</v>
      </c>
      <c r="D395" s="18">
        <f>D396+D400+D403+D406+D398+D408</f>
        <v>3771.3599999999997</v>
      </c>
      <c r="E395" s="49">
        <f>E396+E400+E403+E406+E398+E408</f>
        <v>3771.3599999999997</v>
      </c>
    </row>
    <row r="396" spans="1:5" ht="36" x14ac:dyDescent="0.35">
      <c r="A396" s="1" t="s">
        <v>352</v>
      </c>
      <c r="B396" s="21" t="s">
        <v>75</v>
      </c>
      <c r="C396" s="22" t="s">
        <v>381</v>
      </c>
      <c r="D396" s="18">
        <f>D397</f>
        <v>350.74</v>
      </c>
      <c r="E396" s="49">
        <f>E397</f>
        <v>350.74</v>
      </c>
    </row>
    <row r="397" spans="1:5" ht="54" x14ac:dyDescent="0.35">
      <c r="A397" s="1" t="s">
        <v>11</v>
      </c>
      <c r="B397" s="21" t="s">
        <v>75</v>
      </c>
      <c r="C397" s="37">
        <v>100</v>
      </c>
      <c r="D397" s="9">
        <v>350.74</v>
      </c>
      <c r="E397" s="54">
        <v>350.74</v>
      </c>
    </row>
    <row r="398" spans="1:5" ht="18" x14ac:dyDescent="0.35">
      <c r="A398" s="1" t="s">
        <v>229</v>
      </c>
      <c r="B398" s="21" t="s">
        <v>250</v>
      </c>
      <c r="C398" s="22" t="s">
        <v>381</v>
      </c>
      <c r="D398" s="18">
        <f>D399</f>
        <v>165</v>
      </c>
      <c r="E398" s="49">
        <f>E399</f>
        <v>165</v>
      </c>
    </row>
    <row r="399" spans="1:5" ht="18" x14ac:dyDescent="0.35">
      <c r="A399" s="1" t="s">
        <v>4</v>
      </c>
      <c r="B399" s="21" t="s">
        <v>250</v>
      </c>
      <c r="C399" s="37">
        <v>200</v>
      </c>
      <c r="D399" s="18">
        <v>165</v>
      </c>
      <c r="E399" s="49">
        <v>165</v>
      </c>
    </row>
    <row r="400" spans="1:5" ht="18" x14ac:dyDescent="0.35">
      <c r="A400" s="82" t="s">
        <v>24</v>
      </c>
      <c r="B400" s="21" t="s">
        <v>76</v>
      </c>
      <c r="C400" s="22" t="s">
        <v>381</v>
      </c>
      <c r="D400" s="18">
        <f>D401+D402</f>
        <v>616.16</v>
      </c>
      <c r="E400" s="49">
        <f>E401+E402</f>
        <v>616.16</v>
      </c>
    </row>
    <row r="401" spans="1:5" ht="18" x14ac:dyDescent="0.35">
      <c r="A401" s="1" t="s">
        <v>4</v>
      </c>
      <c r="B401" s="21" t="s">
        <v>76</v>
      </c>
      <c r="C401" s="37">
        <v>200</v>
      </c>
      <c r="D401" s="9">
        <v>500</v>
      </c>
      <c r="E401" s="54">
        <v>500</v>
      </c>
    </row>
    <row r="402" spans="1:5" ht="18" x14ac:dyDescent="0.35">
      <c r="A402" s="1" t="s">
        <v>6</v>
      </c>
      <c r="B402" s="21" t="s">
        <v>76</v>
      </c>
      <c r="C402" s="37">
        <v>800</v>
      </c>
      <c r="D402" s="9">
        <v>116.16</v>
      </c>
      <c r="E402" s="54">
        <v>116.16</v>
      </c>
    </row>
    <row r="403" spans="1:5" ht="36" x14ac:dyDescent="0.25">
      <c r="A403" s="79" t="s">
        <v>139</v>
      </c>
      <c r="B403" s="21" t="s">
        <v>77</v>
      </c>
      <c r="C403" s="22" t="s">
        <v>381</v>
      </c>
      <c r="D403" s="18">
        <f>D404+D405</f>
        <v>1426.37</v>
      </c>
      <c r="E403" s="49">
        <f>E404+E405</f>
        <v>1426.37</v>
      </c>
    </row>
    <row r="404" spans="1:5" ht="54" x14ac:dyDescent="0.35">
      <c r="A404" s="1" t="s">
        <v>11</v>
      </c>
      <c r="B404" s="21" t="s">
        <v>77</v>
      </c>
      <c r="C404" s="37">
        <v>100</v>
      </c>
      <c r="D404" s="9">
        <v>1387.8</v>
      </c>
      <c r="E404" s="54">
        <v>1387.8</v>
      </c>
    </row>
    <row r="405" spans="1:5" ht="18" x14ac:dyDescent="0.35">
      <c r="A405" s="1" t="s">
        <v>4</v>
      </c>
      <c r="B405" s="21" t="s">
        <v>77</v>
      </c>
      <c r="C405" s="37">
        <v>200</v>
      </c>
      <c r="D405" s="9">
        <v>38.57</v>
      </c>
      <c r="E405" s="54">
        <v>38.57</v>
      </c>
    </row>
    <row r="406" spans="1:5" ht="36" x14ac:dyDescent="0.25">
      <c r="A406" s="70" t="s">
        <v>272</v>
      </c>
      <c r="B406" s="21" t="s">
        <v>78</v>
      </c>
      <c r="C406" s="22" t="s">
        <v>381</v>
      </c>
      <c r="D406" s="18">
        <f>D407</f>
        <v>3</v>
      </c>
      <c r="E406" s="49">
        <f>E407</f>
        <v>3</v>
      </c>
    </row>
    <row r="407" spans="1:5" ht="18" x14ac:dyDescent="0.35">
      <c r="A407" s="1" t="s">
        <v>4</v>
      </c>
      <c r="B407" s="21" t="s">
        <v>78</v>
      </c>
      <c r="C407" s="37">
        <v>200</v>
      </c>
      <c r="D407" s="9">
        <v>3</v>
      </c>
      <c r="E407" s="54">
        <v>3</v>
      </c>
    </row>
    <row r="408" spans="1:5" ht="36" x14ac:dyDescent="0.25">
      <c r="A408" s="70" t="s">
        <v>136</v>
      </c>
      <c r="B408" s="21" t="s">
        <v>392</v>
      </c>
      <c r="C408" s="22" t="s">
        <v>381</v>
      </c>
      <c r="D408" s="18">
        <f>D409</f>
        <v>1210.0899999999999</v>
      </c>
      <c r="E408" s="49">
        <f>E409</f>
        <v>1210.0899999999999</v>
      </c>
    </row>
    <row r="409" spans="1:5" ht="18" x14ac:dyDescent="0.35">
      <c r="A409" s="1" t="s">
        <v>4</v>
      </c>
      <c r="B409" s="21" t="s">
        <v>392</v>
      </c>
      <c r="C409" s="37">
        <v>200</v>
      </c>
      <c r="D409" s="9">
        <v>1210.0899999999999</v>
      </c>
      <c r="E409" s="54">
        <v>1210.0899999999999</v>
      </c>
    </row>
    <row r="410" spans="1:5" ht="34.799999999999997" x14ac:dyDescent="0.3">
      <c r="A410" s="58" t="s">
        <v>431</v>
      </c>
      <c r="B410" s="35" t="s">
        <v>432</v>
      </c>
      <c r="C410" s="7" t="s">
        <v>381</v>
      </c>
      <c r="D410" s="23">
        <f>D411</f>
        <v>2342.59</v>
      </c>
      <c r="E410" s="73">
        <f>E411</f>
        <v>2342.59</v>
      </c>
    </row>
    <row r="411" spans="1:5" ht="36" x14ac:dyDescent="0.35">
      <c r="A411" s="4" t="s">
        <v>440</v>
      </c>
      <c r="B411" s="21" t="s">
        <v>433</v>
      </c>
      <c r="C411" s="6" t="s">
        <v>381</v>
      </c>
      <c r="D411" s="9">
        <f>D412+D415</f>
        <v>2342.59</v>
      </c>
      <c r="E411" s="54">
        <f>E412+E415</f>
        <v>2342.59</v>
      </c>
    </row>
    <row r="412" spans="1:5" ht="18" x14ac:dyDescent="0.35">
      <c r="A412" s="1" t="s">
        <v>9</v>
      </c>
      <c r="B412" s="21" t="s">
        <v>410</v>
      </c>
      <c r="C412" s="6" t="s">
        <v>381</v>
      </c>
      <c r="D412" s="9">
        <f>D413+D414</f>
        <v>150.76999999999998</v>
      </c>
      <c r="E412" s="54">
        <f>E413+E414</f>
        <v>150.76999999999998</v>
      </c>
    </row>
    <row r="413" spans="1:5" ht="54" x14ac:dyDescent="0.35">
      <c r="A413" s="1" t="s">
        <v>11</v>
      </c>
      <c r="B413" s="21" t="s">
        <v>410</v>
      </c>
      <c r="C413" s="6" t="s">
        <v>0</v>
      </c>
      <c r="D413" s="9">
        <v>58.17</v>
      </c>
      <c r="E413" s="54">
        <v>58.17</v>
      </c>
    </row>
    <row r="414" spans="1:5" ht="18" x14ac:dyDescent="0.35">
      <c r="A414" s="1" t="s">
        <v>4</v>
      </c>
      <c r="B414" s="21" t="s">
        <v>410</v>
      </c>
      <c r="C414" s="6" t="s">
        <v>385</v>
      </c>
      <c r="D414" s="9">
        <v>92.6</v>
      </c>
      <c r="E414" s="54">
        <v>92.6</v>
      </c>
    </row>
    <row r="415" spans="1:5" ht="36" x14ac:dyDescent="0.35">
      <c r="A415" s="1" t="s">
        <v>10</v>
      </c>
      <c r="B415" s="21" t="s">
        <v>411</v>
      </c>
      <c r="C415" s="6" t="s">
        <v>381</v>
      </c>
      <c r="D415" s="9">
        <f>D416</f>
        <v>2191.8200000000002</v>
      </c>
      <c r="E415" s="54">
        <f>E416</f>
        <v>2191.8200000000002</v>
      </c>
    </row>
    <row r="416" spans="1:5" ht="54" x14ac:dyDescent="0.35">
      <c r="A416" s="1" t="s">
        <v>11</v>
      </c>
      <c r="B416" s="21" t="s">
        <v>411</v>
      </c>
      <c r="C416" s="6" t="s">
        <v>0</v>
      </c>
      <c r="D416" s="9">
        <v>2191.8200000000002</v>
      </c>
      <c r="E416" s="54">
        <v>2191.8200000000002</v>
      </c>
    </row>
    <row r="417" spans="1:5" ht="69.599999999999994" x14ac:dyDescent="0.3">
      <c r="A417" s="2" t="s">
        <v>426</v>
      </c>
      <c r="B417" s="35" t="s">
        <v>428</v>
      </c>
      <c r="C417" s="7" t="s">
        <v>381</v>
      </c>
      <c r="D417" s="23">
        <f>D418</f>
        <v>29498.379999999997</v>
      </c>
      <c r="E417" s="73">
        <f>E418</f>
        <v>29498.379999999997</v>
      </c>
    </row>
    <row r="418" spans="1:5" ht="36" x14ac:dyDescent="0.35">
      <c r="A418" s="1" t="s">
        <v>427</v>
      </c>
      <c r="B418" s="21" t="s">
        <v>429</v>
      </c>
      <c r="C418" s="6" t="s">
        <v>381</v>
      </c>
      <c r="D418" s="9">
        <f>D419</f>
        <v>29498.379999999997</v>
      </c>
      <c r="E418" s="54">
        <f>E419</f>
        <v>29498.379999999997</v>
      </c>
    </row>
    <row r="419" spans="1:5" ht="36" x14ac:dyDescent="0.25">
      <c r="A419" s="83" t="s">
        <v>80</v>
      </c>
      <c r="B419" s="21" t="s">
        <v>430</v>
      </c>
      <c r="C419" s="6" t="s">
        <v>381</v>
      </c>
      <c r="D419" s="9">
        <f>D420+D421+D422</f>
        <v>29498.379999999997</v>
      </c>
      <c r="E419" s="54">
        <f>E420+E421+E422</f>
        <v>29498.379999999997</v>
      </c>
    </row>
    <row r="420" spans="1:5" ht="54" x14ac:dyDescent="0.35">
      <c r="A420" s="4" t="s">
        <v>11</v>
      </c>
      <c r="B420" s="21" t="s">
        <v>430</v>
      </c>
      <c r="C420" s="6" t="s">
        <v>0</v>
      </c>
      <c r="D420" s="9">
        <v>26436.3</v>
      </c>
      <c r="E420" s="54">
        <v>26436.3</v>
      </c>
    </row>
    <row r="421" spans="1:5" ht="18" x14ac:dyDescent="0.35">
      <c r="A421" s="4" t="s">
        <v>4</v>
      </c>
      <c r="B421" s="21" t="s">
        <v>430</v>
      </c>
      <c r="C421" s="6" t="s">
        <v>385</v>
      </c>
      <c r="D421" s="9">
        <v>3061.78</v>
      </c>
      <c r="E421" s="54">
        <v>3061.78</v>
      </c>
    </row>
    <row r="422" spans="1:5" ht="18" x14ac:dyDescent="0.35">
      <c r="A422" s="4" t="s">
        <v>6</v>
      </c>
      <c r="B422" s="21" t="s">
        <v>430</v>
      </c>
      <c r="C422" s="6" t="s">
        <v>394</v>
      </c>
      <c r="D422" s="9">
        <v>0.3</v>
      </c>
      <c r="E422" s="54">
        <v>0.3</v>
      </c>
    </row>
    <row r="423" spans="1:5" ht="71.400000000000006" customHeight="1" x14ac:dyDescent="0.3">
      <c r="A423" s="58" t="s">
        <v>471</v>
      </c>
      <c r="B423" s="35" t="s">
        <v>291</v>
      </c>
      <c r="C423" s="22" t="s">
        <v>381</v>
      </c>
      <c r="D423" s="17">
        <f>D424+D426</f>
        <v>44</v>
      </c>
      <c r="E423" s="47">
        <f>E424+E426</f>
        <v>44</v>
      </c>
    </row>
    <row r="424" spans="1:5" ht="36" x14ac:dyDescent="0.35">
      <c r="A424" s="4" t="s">
        <v>290</v>
      </c>
      <c r="B424" s="21" t="s">
        <v>292</v>
      </c>
      <c r="C424" s="22" t="s">
        <v>381</v>
      </c>
      <c r="D424" s="18">
        <f>D425</f>
        <v>24</v>
      </c>
      <c r="E424" s="49">
        <f>E425</f>
        <v>24</v>
      </c>
    </row>
    <row r="425" spans="1:5" ht="18" x14ac:dyDescent="0.35">
      <c r="A425" s="4" t="s">
        <v>4</v>
      </c>
      <c r="B425" s="21" t="s">
        <v>292</v>
      </c>
      <c r="C425" s="37">
        <v>200</v>
      </c>
      <c r="D425" s="18">
        <v>24</v>
      </c>
      <c r="E425" s="18">
        <v>24</v>
      </c>
    </row>
    <row r="426" spans="1:5" ht="54" x14ac:dyDescent="0.35">
      <c r="A426" s="4" t="s">
        <v>293</v>
      </c>
      <c r="B426" s="21" t="s">
        <v>294</v>
      </c>
      <c r="C426" s="22" t="s">
        <v>381</v>
      </c>
      <c r="D426" s="18">
        <f>D427</f>
        <v>20</v>
      </c>
      <c r="E426" s="49">
        <f>E427</f>
        <v>20</v>
      </c>
    </row>
    <row r="427" spans="1:5" ht="36" x14ac:dyDescent="0.35">
      <c r="A427" s="1" t="s">
        <v>19</v>
      </c>
      <c r="B427" s="21" t="s">
        <v>294</v>
      </c>
      <c r="C427" s="37">
        <v>600</v>
      </c>
      <c r="D427" s="9">
        <v>20</v>
      </c>
      <c r="E427" s="54">
        <v>20</v>
      </c>
    </row>
    <row r="428" spans="1:5" ht="52.2" x14ac:dyDescent="0.3">
      <c r="A428" s="58" t="s">
        <v>295</v>
      </c>
      <c r="B428" s="35" t="s">
        <v>202</v>
      </c>
      <c r="C428" s="22" t="s">
        <v>381</v>
      </c>
      <c r="D428" s="17">
        <f>D429+D431</f>
        <v>947.74</v>
      </c>
      <c r="E428" s="47">
        <f>E429+E431</f>
        <v>947.74</v>
      </c>
    </row>
    <row r="429" spans="1:5" ht="36" x14ac:dyDescent="0.35">
      <c r="A429" s="4" t="s">
        <v>296</v>
      </c>
      <c r="B429" s="21" t="s">
        <v>297</v>
      </c>
      <c r="C429" s="22" t="s">
        <v>381</v>
      </c>
      <c r="D429" s="9">
        <f>D430</f>
        <v>15</v>
      </c>
      <c r="E429" s="54">
        <f>E430</f>
        <v>15</v>
      </c>
    </row>
    <row r="430" spans="1:5" ht="36" x14ac:dyDescent="0.35">
      <c r="A430" s="1" t="s">
        <v>19</v>
      </c>
      <c r="B430" s="21" t="s">
        <v>297</v>
      </c>
      <c r="C430" s="37">
        <v>200</v>
      </c>
      <c r="D430" s="9">
        <v>15</v>
      </c>
      <c r="E430" s="54">
        <v>15</v>
      </c>
    </row>
    <row r="431" spans="1:5" ht="54" x14ac:dyDescent="0.35">
      <c r="A431" s="4" t="s">
        <v>417</v>
      </c>
      <c r="B431" s="21" t="s">
        <v>418</v>
      </c>
      <c r="C431" s="22" t="s">
        <v>381</v>
      </c>
      <c r="D431" s="18">
        <f>D432</f>
        <v>932.74</v>
      </c>
      <c r="E431" s="49">
        <f>E432</f>
        <v>932.74</v>
      </c>
    </row>
    <row r="432" spans="1:5" ht="18" x14ac:dyDescent="0.35">
      <c r="A432" s="4" t="s">
        <v>4</v>
      </c>
      <c r="B432" s="21" t="s">
        <v>418</v>
      </c>
      <c r="C432" s="37">
        <v>200</v>
      </c>
      <c r="D432" s="18">
        <v>932.74</v>
      </c>
      <c r="E432" s="49">
        <v>932.74</v>
      </c>
    </row>
    <row r="433" spans="1:5" ht="34.799999999999997" x14ac:dyDescent="0.25">
      <c r="A433" s="48" t="s">
        <v>415</v>
      </c>
      <c r="B433" s="35" t="s">
        <v>79</v>
      </c>
      <c r="C433" s="22" t="s">
        <v>381</v>
      </c>
      <c r="D433" s="17">
        <f>D437+D434</f>
        <v>135.30000000000001</v>
      </c>
      <c r="E433" s="47">
        <f>E437+E434</f>
        <v>135.30000000000001</v>
      </c>
    </row>
    <row r="434" spans="1:5" ht="52.2" x14ac:dyDescent="0.3">
      <c r="A434" s="2" t="s">
        <v>416</v>
      </c>
      <c r="B434" s="35" t="s">
        <v>259</v>
      </c>
      <c r="C434" s="22" t="s">
        <v>381</v>
      </c>
      <c r="D434" s="17">
        <f>D435</f>
        <v>30</v>
      </c>
      <c r="E434" s="47">
        <f>E435</f>
        <v>30</v>
      </c>
    </row>
    <row r="435" spans="1:5" ht="36" x14ac:dyDescent="0.35">
      <c r="A435" s="1" t="s">
        <v>435</v>
      </c>
      <c r="B435" s="21" t="s">
        <v>260</v>
      </c>
      <c r="C435" s="22" t="s">
        <v>381</v>
      </c>
      <c r="D435" s="9">
        <v>30</v>
      </c>
      <c r="E435" s="54">
        <v>30</v>
      </c>
    </row>
    <row r="436" spans="1:5" ht="18" x14ac:dyDescent="0.25">
      <c r="A436" s="53" t="s">
        <v>4</v>
      </c>
      <c r="B436" s="21" t="s">
        <v>260</v>
      </c>
      <c r="C436" s="37">
        <v>200</v>
      </c>
      <c r="D436" s="9">
        <v>30</v>
      </c>
      <c r="E436" s="54">
        <v>30</v>
      </c>
    </row>
    <row r="437" spans="1:5" ht="34.799999999999997" x14ac:dyDescent="0.3">
      <c r="A437" s="2" t="s">
        <v>355</v>
      </c>
      <c r="B437" s="35" t="s">
        <v>356</v>
      </c>
      <c r="C437" s="22" t="s">
        <v>381</v>
      </c>
      <c r="D437" s="17">
        <f>D438</f>
        <v>105.3</v>
      </c>
      <c r="E437" s="47">
        <f>E438</f>
        <v>105.3</v>
      </c>
    </row>
    <row r="438" spans="1:5" ht="36" x14ac:dyDescent="0.25">
      <c r="A438" s="70" t="s">
        <v>273</v>
      </c>
      <c r="B438" s="21" t="s">
        <v>301</v>
      </c>
      <c r="C438" s="22" t="s">
        <v>381</v>
      </c>
      <c r="D438" s="18">
        <f>D439</f>
        <v>105.3</v>
      </c>
      <c r="E438" s="49">
        <f>E439</f>
        <v>105.3</v>
      </c>
    </row>
    <row r="439" spans="1:5" ht="18" x14ac:dyDescent="0.35">
      <c r="A439" s="1" t="s">
        <v>4</v>
      </c>
      <c r="B439" s="21" t="s">
        <v>301</v>
      </c>
      <c r="C439" s="37">
        <v>200</v>
      </c>
      <c r="D439" s="9">
        <v>105.3</v>
      </c>
      <c r="E439" s="54">
        <v>105.3</v>
      </c>
    </row>
    <row r="440" spans="1:5" ht="34.799999999999997" x14ac:dyDescent="0.3">
      <c r="A440" s="2" t="s">
        <v>233</v>
      </c>
      <c r="B440" s="35" t="s">
        <v>232</v>
      </c>
      <c r="C440" s="22" t="s">
        <v>381</v>
      </c>
      <c r="D440" s="17">
        <f>D441+D444</f>
        <v>1501.95</v>
      </c>
      <c r="E440" s="47">
        <f>E441+E444</f>
        <v>1501.95</v>
      </c>
    </row>
    <row r="441" spans="1:5" ht="18" x14ac:dyDescent="0.35">
      <c r="A441" s="1" t="s">
        <v>9</v>
      </c>
      <c r="B441" s="21" t="s">
        <v>234</v>
      </c>
      <c r="C441" s="22" t="s">
        <v>381</v>
      </c>
      <c r="D441" s="18">
        <f>D442+D443</f>
        <v>51.7</v>
      </c>
      <c r="E441" s="49">
        <f>E442+E443</f>
        <v>51.7</v>
      </c>
    </row>
    <row r="442" spans="1:5" ht="54" x14ac:dyDescent="0.35">
      <c r="A442" s="1" t="s">
        <v>11</v>
      </c>
      <c r="B442" s="21" t="s">
        <v>234</v>
      </c>
      <c r="C442" s="37">
        <v>100</v>
      </c>
      <c r="D442" s="9">
        <v>27.7</v>
      </c>
      <c r="E442" s="54">
        <v>27.7</v>
      </c>
    </row>
    <row r="443" spans="1:5" ht="18" x14ac:dyDescent="0.25">
      <c r="A443" s="53" t="s">
        <v>4</v>
      </c>
      <c r="B443" s="21" t="s">
        <v>234</v>
      </c>
      <c r="C443" s="37">
        <v>200</v>
      </c>
      <c r="D443" s="9">
        <v>24</v>
      </c>
      <c r="E443" s="54">
        <v>24</v>
      </c>
    </row>
    <row r="444" spans="1:5" ht="36" x14ac:dyDescent="0.35">
      <c r="A444" s="1" t="s">
        <v>10</v>
      </c>
      <c r="B444" s="21" t="s">
        <v>235</v>
      </c>
      <c r="C444" s="22" t="s">
        <v>381</v>
      </c>
      <c r="D444" s="18">
        <f>D445</f>
        <v>1450.25</v>
      </c>
      <c r="E444" s="49">
        <f>E445</f>
        <v>1450.25</v>
      </c>
    </row>
    <row r="445" spans="1:5" ht="54" x14ac:dyDescent="0.25">
      <c r="A445" s="53" t="s">
        <v>3</v>
      </c>
      <c r="B445" s="21" t="s">
        <v>235</v>
      </c>
      <c r="C445" s="37">
        <v>100</v>
      </c>
      <c r="D445" s="9">
        <v>1450.25</v>
      </c>
      <c r="E445" s="54">
        <v>1450.25</v>
      </c>
    </row>
    <row r="446" spans="1:5" ht="34.799999999999997" x14ac:dyDescent="0.25">
      <c r="A446" s="57" t="s">
        <v>337</v>
      </c>
      <c r="B446" s="35" t="s">
        <v>182</v>
      </c>
      <c r="C446" s="36" t="s">
        <v>381</v>
      </c>
      <c r="D446" s="17">
        <f>D447</f>
        <v>70</v>
      </c>
      <c r="E446" s="47">
        <f>E447</f>
        <v>70</v>
      </c>
    </row>
    <row r="447" spans="1:5" ht="36" x14ac:dyDescent="0.25">
      <c r="A447" s="53" t="s">
        <v>414</v>
      </c>
      <c r="B447" s="21" t="s">
        <v>183</v>
      </c>
      <c r="C447" s="22" t="s">
        <v>381</v>
      </c>
      <c r="D447" s="18">
        <f>D448</f>
        <v>70</v>
      </c>
      <c r="E447" s="49">
        <f>E448</f>
        <v>70</v>
      </c>
    </row>
    <row r="448" spans="1:5" ht="18" x14ac:dyDescent="0.25">
      <c r="A448" s="53" t="s">
        <v>4</v>
      </c>
      <c r="B448" s="21" t="s">
        <v>183</v>
      </c>
      <c r="C448" s="37">
        <v>200</v>
      </c>
      <c r="D448" s="9">
        <v>70</v>
      </c>
      <c r="E448" s="54">
        <v>70</v>
      </c>
    </row>
    <row r="449" spans="1:5" ht="34.799999999999997" x14ac:dyDescent="0.3">
      <c r="A449" s="55" t="s">
        <v>412</v>
      </c>
      <c r="B449" s="35" t="s">
        <v>83</v>
      </c>
      <c r="C449" s="22" t="s">
        <v>381</v>
      </c>
      <c r="D449" s="17">
        <f>D450</f>
        <v>146.81</v>
      </c>
      <c r="E449" s="47">
        <f>E450</f>
        <v>146.81</v>
      </c>
    </row>
    <row r="450" spans="1:5" ht="36" x14ac:dyDescent="0.25">
      <c r="A450" s="53" t="s">
        <v>413</v>
      </c>
      <c r="B450" s="21" t="s">
        <v>84</v>
      </c>
      <c r="C450" s="22" t="s">
        <v>381</v>
      </c>
      <c r="D450" s="18">
        <f>D451</f>
        <v>146.81</v>
      </c>
      <c r="E450" s="49">
        <f>E451</f>
        <v>146.81</v>
      </c>
    </row>
    <row r="451" spans="1:5" ht="18" x14ac:dyDescent="0.25">
      <c r="A451" s="53" t="s">
        <v>4</v>
      </c>
      <c r="B451" s="21" t="s">
        <v>84</v>
      </c>
      <c r="C451" s="37">
        <v>200</v>
      </c>
      <c r="D451" s="9">
        <v>146.81</v>
      </c>
      <c r="E451" s="54">
        <v>146.81</v>
      </c>
    </row>
    <row r="452" spans="1:5" ht="34.799999999999997" x14ac:dyDescent="0.25">
      <c r="A452" s="57" t="s">
        <v>185</v>
      </c>
      <c r="B452" s="35" t="s">
        <v>186</v>
      </c>
      <c r="C452" s="22" t="s">
        <v>381</v>
      </c>
      <c r="D452" s="17">
        <f>D453+D461</f>
        <v>48966.23</v>
      </c>
      <c r="E452" s="47">
        <f>E453+E461</f>
        <v>49228.45</v>
      </c>
    </row>
    <row r="453" spans="1:5" ht="36" x14ac:dyDescent="0.25">
      <c r="A453" s="53" t="s">
        <v>421</v>
      </c>
      <c r="B453" s="21" t="s">
        <v>422</v>
      </c>
      <c r="C453" s="22" t="s">
        <v>381</v>
      </c>
      <c r="D453" s="18">
        <f>D454</f>
        <v>43103.19</v>
      </c>
      <c r="E453" s="49">
        <f>E454</f>
        <v>43153.03</v>
      </c>
    </row>
    <row r="454" spans="1:5" ht="36" x14ac:dyDescent="0.25">
      <c r="A454" s="53" t="s">
        <v>187</v>
      </c>
      <c r="B454" s="21" t="s">
        <v>420</v>
      </c>
      <c r="C454" s="22" t="s">
        <v>381</v>
      </c>
      <c r="D454" s="18">
        <f>D455+D456+D457+D458</f>
        <v>43103.19</v>
      </c>
      <c r="E454" s="49">
        <f>E455+E456+E457+E458</f>
        <v>43153.03</v>
      </c>
    </row>
    <row r="455" spans="1:5" ht="54" x14ac:dyDescent="0.35">
      <c r="A455" s="1" t="s">
        <v>11</v>
      </c>
      <c r="B455" s="21" t="s">
        <v>420</v>
      </c>
      <c r="C455" s="37">
        <v>100</v>
      </c>
      <c r="D455" s="9">
        <v>38089.78</v>
      </c>
      <c r="E455" s="54">
        <v>38089.78</v>
      </c>
    </row>
    <row r="456" spans="1:5" ht="18" x14ac:dyDescent="0.25">
      <c r="A456" s="53" t="s">
        <v>4</v>
      </c>
      <c r="B456" s="21" t="s">
        <v>420</v>
      </c>
      <c r="C456" s="37">
        <v>200</v>
      </c>
      <c r="D456" s="9">
        <v>2786.11</v>
      </c>
      <c r="E456" s="54">
        <v>2819.95</v>
      </c>
    </row>
    <row r="457" spans="1:5" ht="18" x14ac:dyDescent="0.25">
      <c r="A457" s="53" t="s">
        <v>6</v>
      </c>
      <c r="B457" s="21" t="s">
        <v>420</v>
      </c>
      <c r="C457" s="37">
        <v>800</v>
      </c>
      <c r="D457" s="9">
        <v>195</v>
      </c>
      <c r="E457" s="54">
        <v>195</v>
      </c>
    </row>
    <row r="458" spans="1:5" ht="18" x14ac:dyDescent="0.35">
      <c r="A458" s="1" t="s">
        <v>224</v>
      </c>
      <c r="B458" s="21" t="s">
        <v>423</v>
      </c>
      <c r="C458" s="22" t="s">
        <v>381</v>
      </c>
      <c r="D458" s="18">
        <f>D459+D460</f>
        <v>2032.3</v>
      </c>
      <c r="E458" s="49">
        <f>E459+E460</f>
        <v>2048.3000000000002</v>
      </c>
    </row>
    <row r="459" spans="1:5" ht="18" x14ac:dyDescent="0.25">
      <c r="A459" s="53" t="s">
        <v>4</v>
      </c>
      <c r="B459" s="21" t="s">
        <v>423</v>
      </c>
      <c r="C459" s="37">
        <v>200</v>
      </c>
      <c r="D459" s="9">
        <v>2012.3</v>
      </c>
      <c r="E459" s="54">
        <v>2028.3</v>
      </c>
    </row>
    <row r="460" spans="1:5" ht="18" x14ac:dyDescent="0.35">
      <c r="A460" s="1" t="s">
        <v>6</v>
      </c>
      <c r="B460" s="21" t="s">
        <v>423</v>
      </c>
      <c r="C460" s="37">
        <v>800</v>
      </c>
      <c r="D460" s="9">
        <v>20</v>
      </c>
      <c r="E460" s="54">
        <v>20</v>
      </c>
    </row>
    <row r="461" spans="1:5" ht="18" x14ac:dyDescent="0.25">
      <c r="A461" s="25" t="s">
        <v>398</v>
      </c>
      <c r="B461" s="21" t="s">
        <v>424</v>
      </c>
      <c r="C461" s="22" t="s">
        <v>381</v>
      </c>
      <c r="D461" s="18">
        <f>D462</f>
        <v>5863.04</v>
      </c>
      <c r="E461" s="49">
        <f>E462</f>
        <v>6075.42</v>
      </c>
    </row>
    <row r="462" spans="1:5" ht="36" x14ac:dyDescent="0.25">
      <c r="A462" s="25" t="s">
        <v>395</v>
      </c>
      <c r="B462" s="21" t="s">
        <v>425</v>
      </c>
      <c r="C462" s="22" t="s">
        <v>381</v>
      </c>
      <c r="D462" s="18">
        <f>D463+D464</f>
        <v>5863.04</v>
      </c>
      <c r="E462" s="49">
        <f>E463+E464</f>
        <v>6075.42</v>
      </c>
    </row>
    <row r="463" spans="1:5" ht="18" x14ac:dyDescent="0.35">
      <c r="A463" s="1" t="s">
        <v>4</v>
      </c>
      <c r="B463" s="21" t="s">
        <v>425</v>
      </c>
      <c r="C463" s="22" t="s">
        <v>385</v>
      </c>
      <c r="D463" s="9">
        <v>5644.54</v>
      </c>
      <c r="E463" s="54">
        <v>5856.92</v>
      </c>
    </row>
    <row r="464" spans="1:5" ht="18" x14ac:dyDescent="0.35">
      <c r="A464" s="1" t="s">
        <v>6</v>
      </c>
      <c r="B464" s="21" t="s">
        <v>425</v>
      </c>
      <c r="C464" s="22" t="s">
        <v>394</v>
      </c>
      <c r="D464" s="9">
        <v>218.5</v>
      </c>
      <c r="E464" s="54">
        <v>218.5</v>
      </c>
    </row>
    <row r="465" spans="1:5" ht="18" x14ac:dyDescent="0.25">
      <c r="A465" s="24" t="s">
        <v>364</v>
      </c>
      <c r="B465" s="35" t="s">
        <v>363</v>
      </c>
      <c r="C465" s="22" t="s">
        <v>381</v>
      </c>
      <c r="D465" s="17">
        <f t="shared" ref="D465:E467" si="4">D466</f>
        <v>120</v>
      </c>
      <c r="E465" s="47">
        <f t="shared" si="4"/>
        <v>120</v>
      </c>
    </row>
    <row r="466" spans="1:5" ht="69.599999999999994" x14ac:dyDescent="0.3">
      <c r="A466" s="2" t="s">
        <v>369</v>
      </c>
      <c r="B466" s="35" t="s">
        <v>367</v>
      </c>
      <c r="C466" s="22" t="s">
        <v>381</v>
      </c>
      <c r="D466" s="17">
        <f t="shared" si="4"/>
        <v>120</v>
      </c>
      <c r="E466" s="47">
        <f t="shared" si="4"/>
        <v>120</v>
      </c>
    </row>
    <row r="467" spans="1:5" ht="36" x14ac:dyDescent="0.35">
      <c r="A467" s="1" t="s">
        <v>370</v>
      </c>
      <c r="B467" s="21" t="s">
        <v>368</v>
      </c>
      <c r="C467" s="22" t="s">
        <v>381</v>
      </c>
      <c r="D467" s="18">
        <f t="shared" si="4"/>
        <v>120</v>
      </c>
      <c r="E467" s="49">
        <f t="shared" si="4"/>
        <v>120</v>
      </c>
    </row>
    <row r="468" spans="1:5" ht="18" x14ac:dyDescent="0.25">
      <c r="A468" s="53" t="s">
        <v>4</v>
      </c>
      <c r="B468" s="21" t="s">
        <v>368</v>
      </c>
      <c r="C468" s="37">
        <v>200</v>
      </c>
      <c r="D468" s="18">
        <v>120</v>
      </c>
      <c r="E468" s="49">
        <v>120</v>
      </c>
    </row>
    <row r="469" spans="1:5" ht="18" x14ac:dyDescent="0.25">
      <c r="A469" s="57" t="s">
        <v>451</v>
      </c>
      <c r="B469" s="21"/>
      <c r="C469" s="37"/>
      <c r="D469" s="17">
        <v>25000</v>
      </c>
      <c r="E469" s="47">
        <v>51700</v>
      </c>
    </row>
    <row r="470" spans="1:5" ht="18" x14ac:dyDescent="0.35">
      <c r="A470" s="1"/>
      <c r="B470" s="21"/>
      <c r="C470" s="37"/>
      <c r="D470" s="18"/>
      <c r="E470" s="49"/>
    </row>
    <row r="471" spans="1:5" ht="18" thickBot="1" x14ac:dyDescent="0.3">
      <c r="A471" s="84" t="s">
        <v>7</v>
      </c>
      <c r="B471" s="85"/>
      <c r="C471" s="86"/>
      <c r="D471" s="87">
        <f>D465+D452+D449+D446+D440+D433+D428+D423+D410+D373+D365+D355+D263+D249+D236+D227+D199+D130+D123+D104+D98+D62+D46+D35+D21+D17+D417+D469</f>
        <v>1937915.9999999998</v>
      </c>
      <c r="E471" s="88">
        <f>E465+E452+E449+E446+E440+E433+E428+E423+E410+E373+E365+E355+E263+E249+E236+E227+E199+E130+E123+E104+E98+E62+E46+E35+E21+E17+E417+E469</f>
        <v>1952399.9999999998</v>
      </c>
    </row>
    <row r="472" spans="1:5" x14ac:dyDescent="0.25">
      <c r="D472" s="28"/>
    </row>
  </sheetData>
  <mergeCells count="13">
    <mergeCell ref="A14:A15"/>
    <mergeCell ref="A8:D8"/>
    <mergeCell ref="A9:D9"/>
    <mergeCell ref="A1:D1"/>
    <mergeCell ref="C14:C15"/>
    <mergeCell ref="B14:B15"/>
    <mergeCell ref="A2:D2"/>
    <mergeCell ref="A3:D3"/>
    <mergeCell ref="A11:D11"/>
    <mergeCell ref="A5:D5"/>
    <mergeCell ref="A7:D7"/>
    <mergeCell ref="A4:D4"/>
    <mergeCell ref="A6:D6"/>
  </mergeCells>
  <phoneticPr fontId="4" type="noConversion"/>
  <pageMargins left="0.39370078740157483" right="0.39370078740157483" top="0.6692913385826772" bottom="0.78740157480314965" header="0.51181102362204722" footer="0.51181102362204722"/>
  <pageSetup paperSize="9" scale="91" fitToHeight="33" orientation="landscape" r:id="rId1"/>
  <headerFooter alignWithMargins="0"/>
  <rowBreaks count="2" manualBreakCount="2">
    <brk id="451" max="16383" man="1"/>
    <brk id="4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Кондракова</dc:creator>
  <cp:lastModifiedBy>sohaen</cp:lastModifiedBy>
  <cp:lastPrinted>2022-11-14T08:39:52Z</cp:lastPrinted>
  <dcterms:created xsi:type="dcterms:W3CDTF">2013-10-16T11:38:15Z</dcterms:created>
  <dcterms:modified xsi:type="dcterms:W3CDTF">2022-11-24T09:15:55Z</dcterms:modified>
</cp:coreProperties>
</file>